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5" yWindow="255" windowWidth="15480" windowHeight="9165" tabRatio="870"/>
  </bookViews>
  <sheets>
    <sheet name="โครงการ" sheetId="2" r:id="rId1"/>
  </sheets>
  <definedNames>
    <definedName name="_xlnm.Print_Area" localSheetId="0">โครงการ!$A$1:$N$84</definedName>
  </definedNames>
  <calcPr calcId="124519"/>
</workbook>
</file>

<file path=xl/calcChain.xml><?xml version="1.0" encoding="utf-8"?>
<calcChain xmlns="http://schemas.openxmlformats.org/spreadsheetml/2006/main">
  <c r="C51" i="2"/>
  <c r="D53"/>
  <c r="C48"/>
  <c r="B47" l="1"/>
  <c r="N65"/>
  <c r="N67"/>
  <c r="N68"/>
  <c r="N69"/>
  <c r="N70"/>
  <c r="N71"/>
  <c r="N72"/>
  <c r="N73"/>
  <c r="C66"/>
  <c r="C64" s="1"/>
  <c r="D66"/>
  <c r="D64" s="1"/>
  <c r="E66"/>
  <c r="E64" s="1"/>
  <c r="F66"/>
  <c r="F64" s="1"/>
  <c r="G66"/>
  <c r="G64" s="1"/>
  <c r="H66"/>
  <c r="H64" s="1"/>
  <c r="I66"/>
  <c r="I64" s="1"/>
  <c r="J66"/>
  <c r="J64" s="1"/>
  <c r="K66"/>
  <c r="K64" s="1"/>
  <c r="L66"/>
  <c r="L64" s="1"/>
  <c r="M66"/>
  <c r="M64" s="1"/>
  <c r="B66"/>
  <c r="B64" s="1"/>
  <c r="B74" l="1"/>
  <c r="N66"/>
  <c r="K74"/>
  <c r="H74"/>
  <c r="E74"/>
  <c r="N64"/>
  <c r="B44"/>
  <c r="B40" s="1"/>
  <c r="N74" l="1"/>
  <c r="B75"/>
  <c r="N75" s="1"/>
</calcChain>
</file>

<file path=xl/sharedStrings.xml><?xml version="1.0" encoding="utf-8"?>
<sst xmlns="http://schemas.openxmlformats.org/spreadsheetml/2006/main" count="143" uniqueCount="98">
  <si>
    <t>รายละเอียดกิจกรรม ประจำปีงบประมาณ พ.ศ.2560</t>
  </si>
  <si>
    <t>มหาวิทยาลัยราชภัฏสุราษฎร์ธานี</t>
  </si>
  <si>
    <t>หน่วยงาน คณะพยาบาลศาสตร์</t>
  </si>
  <si>
    <t xml:space="preserve">        การศึกษาวิชาชีพการพยาบาล  เป็นการศึกษาที่ประกอบด้วยหมวดวิชาต่าง ๆ ตามเกณฑ์มาตรฐานของสำนักงานการอุดมศึกษา</t>
  </si>
  <si>
    <t>แห่งชาติและสภาการพยาบาลซึ่งมีทั้งภาคทฤษฎีและภาคปฏิบัติที่ต้องการอาจารย์ผู้สอนที่มีความรู้ความชำนาญเฉพาะทางและ</t>
  </si>
  <si>
    <t xml:space="preserve">ห้องปฏิบัติการด้านวิทยาศาสตร์และวิชาชีพการพยาบาล ที่มีวัสดุ ครุภัณฑ์เพียงพอกับจำนวนนักศึกษาสื่อและโสตทัศนูปกรณ์ต่าง ๆ   </t>
  </si>
  <si>
    <t>รวมทั้งแหล่งฝึกที่มีความพร้อมด้านจำนวนและประเภทของผู้ป่วยระบบการบริหารการให้บริการที่มีคุณภาพ เพื่อให้นักศึกษาได้รับ</t>
  </si>
  <si>
    <t xml:space="preserve">ประสบการณ์จากการศึกษาภาคปฏิบัติทั้งในห้องทดลอง โรงพยาบาล และในชุมชน อย่างครอบคลุมทุกด้านและเกิดการเรียนรู้ </t>
  </si>
  <si>
    <t>จากประสบการณ์จริง มีการพัฒนาระบบการคิดและสามารถนำความรู้ไปใช้ในการปฏิบัติจริงได้</t>
  </si>
  <si>
    <t xml:space="preserve">        คณะพยาบาลศาสตร์ จึงได้จัดทำโครงการการจัดการเรียนการสอนภาคทฤษฎีและภาคปฏิบัติ   เพื่อให้สามารถจัดการศึกษา</t>
  </si>
  <si>
    <t>ได้อย่างมีคุณภาพและผ่านการรับรองตามเกณฑ์มาตรฐาน โดยนำผลการประเมินจากรอบปีที่ผ่านมา มาพัฒนาการดำเนินงาน</t>
  </si>
  <si>
    <t>ในรอบปีการศึกษา 2560</t>
  </si>
  <si>
    <t xml:space="preserve">       1. เพื่อให้การจัดการเรียนการสอนภาคทฤษฎีและภาคปฏิบัติมีคุณภาพตามเกณฑ์มาตรฐานวิชาชีพพยาบาล ของสภาการพยาบาล</t>
  </si>
  <si>
    <t xml:space="preserve">       2. เพื่อพัฒนาคุณภาพการจัดการเรียนการสอนตามผลการประเมินในรอบปีที่ผ่านมา และสำนักงานคณะกรรมการการอุดมศึกษา</t>
  </si>
  <si>
    <t>ความสอดคล้องตัวบ่งชี้หรือตัวชี้วัดของ สกอ.หรือ สมศ. หรือสภาการพยาบาล</t>
  </si>
  <si>
    <t>สกอ.2.1 คุณภาพบัณฑิตตามกรอบมาตรฐานคุณวุฒิระดับอุดมศึกษาแห่งชาติ</t>
  </si>
  <si>
    <t>สกอ.3.2 การส่งเสริมและพัฒนานักศึกษา</t>
  </si>
  <si>
    <t>สกอ.5.2 การวางระบบผู้สอนและกระบวนการจัดการเรียนการสอน</t>
  </si>
  <si>
    <t>สภาการพยาบาล ตัวบ่งชี้ที่ 8 ภาระงานสอนของอาจารย์พยาบาลประจำ</t>
  </si>
  <si>
    <t>สภาการพยาบาล ตัวบ่งชี้ที่ 13 แผนการสอนรายวิชาในหมวดวิชาชีพ</t>
  </si>
  <si>
    <t>1) ตัวชี้วัดเชิงคุณภาพ  :</t>
  </si>
  <si>
    <t>การเรียนการสอนมีคุณภาพตามมาตรฐานของสภาการพยาบาล</t>
  </si>
  <si>
    <t>2) ตัวชี้วัดเชิงปริมาณ  :</t>
  </si>
  <si>
    <t>3) ตัวชี้วัดเชิงเวลา  :</t>
  </si>
  <si>
    <t>1  ปีงบประมาณ ( 1 ตุลาคม 2559 - 30 กันยายน 2560)</t>
  </si>
  <si>
    <t>4) ตัวชี้วัดเชิงต้นทุน  :</t>
  </si>
  <si>
    <t>บาท</t>
  </si>
  <si>
    <t>เป้าหมาย :</t>
  </si>
  <si>
    <t>งบประมาณ :</t>
  </si>
  <si>
    <t>รายละเอียดค่าใช้จ่าย</t>
  </si>
  <si>
    <t>1)   งบดำเนินงาน</t>
  </si>
  <si>
    <t>1.1)  ค่าตอบแทน</t>
  </si>
  <si>
    <t xml:space="preserve">                 ค่าอาจารย์พิเศษที่สอน ณ แหล่งฝึกภาคปฏิบัติ</t>
  </si>
  <si>
    <t xml:space="preserve">      1.2)  ค่าใช้สอย</t>
  </si>
  <si>
    <t xml:space="preserve">                 ค่าเช่าที่พักอาจารย์ในการสอนภาคปฏิบัติ 13 วิชา</t>
  </si>
  <si>
    <t xml:space="preserve"> แผนการดำเนินงาน/แผนการใช้จ่ายงบประมาณ  :</t>
  </si>
  <si>
    <t>ขั้นตอนการดำเนินงาน</t>
  </si>
  <si>
    <t xml:space="preserve">แผนการดำเนินงาน </t>
  </si>
  <si>
    <t>ไตรมาส 1</t>
  </si>
  <si>
    <t>ไตรมาส 2</t>
  </si>
  <si>
    <t>ไตรมาส 3</t>
  </si>
  <si>
    <t>ไตรมาส 4</t>
  </si>
  <si>
    <t>รวม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</si>
  <si>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</si>
  <si>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</si>
  <si>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</si>
  <si>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</si>
  <si>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</si>
  <si>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</si>
  <si>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</si>
  <si>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</si>
  <si>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</si>
  <si>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</si>
  <si>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</si>
  <si>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</si>
  <si>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การจัดการเรียนการสอนภาคทฤษฎี</t>
  </si>
  <si>
    <t>ü</t>
  </si>
  <si>
    <t>การจัดการเรียนการสอนภาคทดลอง</t>
  </si>
  <si>
    <t>การจัดการเรียนการสอนภาคปฏิบัติ</t>
  </si>
  <si>
    <t>งบรายจ่าย</t>
  </si>
  <si>
    <t xml:space="preserve">แผนการใช้จ่ายงบประมาณ  </t>
  </si>
  <si>
    <t>รวมงบประมาณทั้งหมด</t>
  </si>
  <si>
    <t>1. งบบุคลากร</t>
  </si>
  <si>
    <t>2. งบดำเนินงาน</t>
  </si>
  <si>
    <t>2.1 ค่าตอบแทน</t>
  </si>
  <si>
    <t>2.2 ค่าใช้สอย</t>
  </si>
  <si>
    <t>2.3 ค่าวัสดุ</t>
  </si>
  <si>
    <t>2.4 ค่าสาธารณูปโภค</t>
  </si>
  <si>
    <t>3. งบลงทุน</t>
  </si>
  <si>
    <t>4. งบเงินอุดหนุน</t>
  </si>
  <si>
    <t>5. งบรายจ่ายอื่น</t>
  </si>
  <si>
    <t>รวมงบประมาณ</t>
  </si>
  <si>
    <t>การวัดและประเมินผล :</t>
  </si>
  <si>
    <t>ตัวบ่งชี้ความสำเร็จ</t>
  </si>
  <si>
    <t>วิธีประเมิน</t>
  </si>
  <si>
    <t>เครื่องมือที่ใช้ในการประเมิน</t>
  </si>
  <si>
    <t>นักศึกษาผ่านการศึกษาวิชาพื้นฐานและ</t>
  </si>
  <si>
    <t>การสอบ</t>
  </si>
  <si>
    <t>แบบทดสอบ</t>
  </si>
  <si>
    <t>วิชาชีพในระดับดี ร้อยละ 90</t>
  </si>
  <si>
    <t>การประเมินการศึกษาภาคปฏิบัติ</t>
  </si>
  <si>
    <t>แบบประเมินการศึกษาภาคปฏิบัติ</t>
  </si>
  <si>
    <t xml:space="preserve">       นักศึกษามีสมรรถนะตามรายวิชาที่เรียนและตามระดับชั้นปีที่กำหนด</t>
  </si>
  <si>
    <t>นักศึกษาพยาบาล ชั้นปีที่ 1 - 4 จำนวน 413 คน คณาจารย์ 35 คน</t>
  </si>
  <si>
    <t xml:space="preserve">           ค่าตอบแทนวิทยากร </t>
  </si>
  <si>
    <t xml:space="preserve">      1.3) ค่าวัสดุ</t>
  </si>
  <si>
    <t xml:space="preserve">                ค่าวัสดุสำหรับเตรียมความพร้อมในการจัดการเรียนการสอน</t>
  </si>
  <si>
    <t>หลักการและเหตุผล :</t>
  </si>
  <si>
    <t>วัตถุประสงค์ของโครงการ  :</t>
  </si>
  <si>
    <t>ตัวชี้วัดความสำเร็จของโครงการ :</t>
  </si>
  <si>
    <t>ผลที่คาดว่าจะได้รับจากโครงการ  :</t>
  </si>
  <si>
    <t>ตัวชี้วัดแผนยุทธศาสตร์</t>
  </si>
  <si>
    <t>1.1 ร้อยละความพึงพอใจต่อบัณฑิตของผู้ใช้บัณฑิต</t>
  </si>
  <si>
    <t>1.2 บัณฑิตปริญญาตรีได้งานทำหรือประกอบอาชีพอิสระภายใน 1 ปี</t>
  </si>
  <si>
    <t>1.5 จำนวนหลักสูตรที่มีสหกิจศึกษา</t>
  </si>
  <si>
    <t>1.6 ร้อยละของนักศึกษาผ่านการประเมินตามกรอบ TQF</t>
  </si>
  <si>
    <t>1.14 ร้อยละของรายวิชาที่มีการเรียนการสอนโดยใช้ e-learning</t>
  </si>
  <si>
    <t>โครงการที่ 1 การจัดการเรียนการสอนภาคทฤษฎีและภาคปฏิบัติ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</si>
</sst>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</numFmts>
  <fonts count="15">
    <font>
      <sz val="14"/>
      <name val="Cordia New"/>
      <charset val="222"/>
    </font>
    <font>
      <sz val="14"/>
      <name val="Cordia New"/>
      <family val="2"/>
    </font>
    <font>
      <sz val="8"/>
      <name val="Cordia New"/>
      <family val="2"/>
    </font>
    <font>
      <b/>
      <sz val="14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63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11"/>
      <color theme="1"/>
      <name val="TH SarabunPSK"/>
      <family val="2"/>
    </font>
    <font>
      <sz val="14"/>
      <name val="Wingdings"/>
      <charset val="2"/>
    </font>
    <font>
      <b/>
      <sz val="11"/>
      <color theme="1"/>
      <name val="TH SarabunPSK"/>
      <family val="2"/>
    </font>
    <font>
      <b/>
      <sz val="11"/>
      <name val="TH SarabunPSK"/>
      <family val="2"/>
    </font>
    <font>
      <b/>
      <sz val="12"/>
      <name val="TH SarabunPSK"/>
      <family val="2"/>
    </font>
    <font>
      <b/>
      <sz val="14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5" fillId="0" borderId="0" xfId="0" applyFont="1"/>
    <xf numFmtId="0" fontId="5" fillId="0" borderId="0" xfId="0" applyFont="1" applyBorder="1"/>
    <xf numFmtId="0" fontId="4" fillId="0" borderId="0" xfId="0" applyFont="1" applyAlignment="1">
      <alignment horizontal="left"/>
    </xf>
    <xf numFmtId="187" fontId="4" fillId="0" borderId="0" xfId="1" applyNumberFormat="1" applyFont="1"/>
    <xf numFmtId="41" fontId="4" fillId="0" borderId="0" xfId="0" applyNumberFormat="1" applyFont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indent="2"/>
    </xf>
    <xf numFmtId="49" fontId="5" fillId="0" borderId="0" xfId="0" applyNumberFormat="1" applyFont="1" applyAlignment="1">
      <alignment vertical="center"/>
    </xf>
    <xf numFmtId="41" fontId="4" fillId="0" borderId="0" xfId="0" applyNumberFormat="1" applyFont="1" applyAlignment="1">
      <alignment vertical="center"/>
    </xf>
    <xf numFmtId="187" fontId="9" fillId="0" borderId="1" xfId="1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left" vertical="center"/>
    </xf>
    <xf numFmtId="0" fontId="5" fillId="0" borderId="3" xfId="0" applyFont="1" applyBorder="1"/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41" fontId="10" fillId="0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vertical="center"/>
    </xf>
    <xf numFmtId="3" fontId="7" fillId="0" borderId="0" xfId="0" applyNumberFormat="1" applyFont="1"/>
    <xf numFmtId="0" fontId="5" fillId="3" borderId="0" xfId="0" applyFont="1" applyFill="1"/>
    <xf numFmtId="0" fontId="4" fillId="3" borderId="0" xfId="0" applyFont="1" applyFill="1"/>
    <xf numFmtId="0" fontId="4" fillId="0" borderId="2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vertical="center" wrapText="1" shrinkToFit="1"/>
    </xf>
    <xf numFmtId="187" fontId="11" fillId="0" borderId="1" xfId="1" applyNumberFormat="1" applyFont="1" applyFill="1" applyBorder="1" applyAlignment="1">
      <alignment horizontal="right" vertical="center"/>
    </xf>
    <xf numFmtId="3" fontId="12" fillId="3" borderId="1" xfId="1" applyNumberFormat="1" applyFont="1" applyFill="1" applyBorder="1" applyAlignment="1">
      <alignment horizontal="right" vertical="center"/>
    </xf>
    <xf numFmtId="3" fontId="12" fillId="3" borderId="1" xfId="0" applyNumberFormat="1" applyFont="1" applyFill="1" applyBorder="1"/>
    <xf numFmtId="3" fontId="12" fillId="0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Border="1"/>
    <xf numFmtId="3" fontId="8" fillId="0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left" vertical="center" indent="2"/>
    </xf>
    <xf numFmtId="41" fontId="5" fillId="0" borderId="0" xfId="0" applyNumberFormat="1" applyFont="1" applyAlignment="1">
      <alignment horizontal="right" vertical="center"/>
    </xf>
    <xf numFmtId="41" fontId="5" fillId="0" borderId="0" xfId="0" applyNumberFormat="1" applyFont="1"/>
    <xf numFmtId="0" fontId="4" fillId="0" borderId="0" xfId="0" applyFont="1" applyAlignment="1">
      <alignment horizontal="right"/>
    </xf>
    <xf numFmtId="0" fontId="5" fillId="0" borderId="0" xfId="0" applyFont="1" applyFill="1" applyAlignment="1">
      <alignment vertical="center"/>
    </xf>
    <xf numFmtId="0" fontId="4" fillId="0" borderId="0" xfId="0" applyFont="1" applyFill="1"/>
    <xf numFmtId="0" fontId="5" fillId="0" borderId="0" xfId="0" applyFont="1" applyFill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3" fontId="5" fillId="0" borderId="0" xfId="0" applyNumberFormat="1" applyFont="1"/>
    <xf numFmtId="3" fontId="5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3" fontId="12" fillId="3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41" fontId="4" fillId="0" borderId="0" xfId="0" applyNumberFormat="1" applyFont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1" fillId="0" borderId="10" xfId="0" applyFont="1" applyBorder="1" applyAlignment="1"/>
    <xf numFmtId="0" fontId="1" fillId="0" borderId="11" xfId="0" applyFont="1" applyBorder="1" applyAlignment="1"/>
    <xf numFmtId="41" fontId="4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7" xfId="0" applyFont="1" applyBorder="1" applyAlignment="1"/>
    <xf numFmtId="0" fontId="1" fillId="0" borderId="8" xfId="0" applyFont="1" applyBorder="1" applyAlignment="1"/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N86"/>
  <sheetViews>
    <sheetView tabSelected="1" view="pageBreakPreview" topLeftCell="A70" zoomScaleSheetLayoutView="100" workbookViewId="0">
      <selection activeCell="K53" sqref="K53"/>
    </sheetView>
  </sheetViews>
  <sheetFormatPr defaultRowHeight="18.75"/>
  <cols>
    <col min="1" max="1" width="19.28515625" style="3" customWidth="1"/>
    <col min="2" max="2" width="7.5703125" style="3" customWidth="1"/>
    <col min="3" max="3" width="7.140625" style="3" customWidth="1"/>
    <col min="4" max="4" width="7.5703125" style="3" customWidth="1"/>
    <col min="5" max="6" width="7.140625" style="3" customWidth="1"/>
    <col min="7" max="7" width="7.7109375" style="3" customWidth="1"/>
    <col min="8" max="11" width="7.42578125" style="3" customWidth="1"/>
    <col min="12" max="12" width="7.28515625" style="3" customWidth="1"/>
    <col min="13" max="13" width="7.140625" style="3" customWidth="1"/>
    <col min="14" max="14" width="7.7109375" style="3" customWidth="1"/>
    <col min="15" max="16384" width="9.140625" style="3"/>
  </cols>
  <sheetData>
    <row r="1" spans="1:14" s="1" customForma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s="2" customFormat="1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s="2" customFormat="1">
      <c r="A3" s="64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9" customHeight="1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9" customHeight="1" thickTop="1">
      <c r="B5" s="4"/>
      <c r="C5" s="4"/>
      <c r="D5" s="4"/>
      <c r="E5" s="4"/>
      <c r="F5" s="4"/>
      <c r="G5" s="4"/>
    </row>
    <row r="6" spans="1:14">
      <c r="A6" s="11" t="s">
        <v>97</v>
      </c>
      <c r="B6" s="11"/>
      <c r="C6" s="11"/>
      <c r="D6" s="11"/>
      <c r="E6" s="11"/>
      <c r="F6" s="45"/>
      <c r="G6" s="45"/>
      <c r="H6" s="45"/>
      <c r="J6" s="66"/>
      <c r="K6" s="66"/>
      <c r="L6" s="66"/>
      <c r="M6" s="66"/>
      <c r="N6" s="66"/>
    </row>
    <row r="7" spans="1:14" ht="7.5" customHeight="1">
      <c r="A7" s="5"/>
    </row>
    <row r="8" spans="1:14" s="1" customFormat="1">
      <c r="A8" s="68" t="s">
        <v>87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</row>
    <row r="9" spans="1:14" s="1" customFormat="1">
      <c r="A9" s="12" t="s">
        <v>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4" s="1" customFormat="1" ht="23.25" customHeight="1">
      <c r="A10" s="12" t="s">
        <v>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4" s="1" customFormat="1">
      <c r="A11" s="12" t="s">
        <v>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4" s="1" customFormat="1">
      <c r="A12" s="12" t="s">
        <v>6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4" s="1" customFormat="1">
      <c r="A13" s="12" t="s">
        <v>7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4" s="1" customFormat="1">
      <c r="A14" s="12" t="s">
        <v>8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4" s="1" customFormat="1" ht="18.75" customHeight="1">
      <c r="A15" s="12" t="s">
        <v>9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4" s="1" customFormat="1" ht="19.5" customHeight="1">
      <c r="A16" s="12" t="s">
        <v>10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4" s="1" customFormat="1" ht="18" customHeight="1">
      <c r="A17" s="12" t="s">
        <v>11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4" s="1" customFormat="1" ht="6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4" s="1" customFormat="1">
      <c r="A19" s="11" t="s">
        <v>88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4" s="1" customFormat="1">
      <c r="A20" s="12" t="s">
        <v>12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4" s="1" customFormat="1" ht="22.5" customHeight="1">
      <c r="A21" s="12" t="s">
        <v>13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4" s="1" customFormat="1" ht="6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14" s="1" customFormat="1" ht="21.75" customHeight="1">
      <c r="A23" s="68" t="s">
        <v>14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1:14" s="51" customFormat="1" ht="19.5" customHeight="1">
      <c r="A24" s="50" t="s">
        <v>15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</row>
    <row r="25" spans="1:14" s="51" customFormat="1" ht="19.5" customHeight="1">
      <c r="A25" s="50" t="s">
        <v>16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</row>
    <row r="26" spans="1:14" s="51" customFormat="1" ht="19.5" customHeight="1">
      <c r="A26" s="52" t="s">
        <v>17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</row>
    <row r="27" spans="1:14" s="51" customFormat="1" ht="19.5" customHeight="1">
      <c r="A27" s="50" t="s">
        <v>18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</row>
    <row r="28" spans="1:14" s="51" customFormat="1" ht="18" customHeight="1">
      <c r="A28" s="50" t="s">
        <v>19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</row>
    <row r="29" spans="1:14" s="1" customFormat="1" ht="4.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1:14" s="1" customFormat="1" ht="21" customHeight="1">
      <c r="A30" s="11" t="s">
        <v>89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4" s="1" customFormat="1" ht="22.5" customHeight="1">
      <c r="A31" s="11" t="s">
        <v>20</v>
      </c>
      <c r="B31" s="12" t="s">
        <v>21</v>
      </c>
      <c r="C31" s="12"/>
      <c r="D31" s="12"/>
      <c r="E31" s="12"/>
      <c r="F31" s="12"/>
      <c r="G31" s="12"/>
      <c r="H31" s="12"/>
      <c r="I31" s="12"/>
      <c r="K31" s="12"/>
      <c r="L31" s="12"/>
      <c r="M31" s="12"/>
    </row>
    <row r="32" spans="1:14" s="1" customFormat="1" ht="22.5" customHeight="1">
      <c r="A32" s="1" t="s">
        <v>91</v>
      </c>
      <c r="B32" s="12"/>
      <c r="C32" s="12"/>
      <c r="D32" s="12"/>
      <c r="E32" s="12"/>
      <c r="F32" s="12"/>
      <c r="G32" s="12"/>
      <c r="H32" s="12"/>
      <c r="I32" s="12"/>
      <c r="K32" s="12"/>
      <c r="L32" s="12"/>
      <c r="M32" s="12"/>
    </row>
    <row r="33" spans="1:13" s="1" customFormat="1" ht="22.5" customHeight="1">
      <c r="A33" s="62" t="s">
        <v>92</v>
      </c>
      <c r="B33" s="12"/>
      <c r="C33" s="12"/>
      <c r="D33" s="12"/>
      <c r="E33" s="12"/>
      <c r="F33" s="12"/>
      <c r="G33" s="12"/>
      <c r="H33" s="12"/>
      <c r="I33" s="12"/>
      <c r="K33" s="12"/>
      <c r="L33" s="12"/>
      <c r="M33" s="12"/>
    </row>
    <row r="34" spans="1:13" s="1" customFormat="1" ht="22.5" customHeight="1">
      <c r="A34" s="62" t="s">
        <v>93</v>
      </c>
      <c r="B34" s="12"/>
      <c r="C34" s="12"/>
      <c r="D34" s="12"/>
      <c r="E34" s="12"/>
      <c r="F34" s="12"/>
      <c r="G34" s="12"/>
      <c r="H34" s="12"/>
      <c r="I34" s="12"/>
      <c r="K34" s="12"/>
      <c r="L34" s="12"/>
      <c r="M34" s="12"/>
    </row>
    <row r="35" spans="1:13" s="1" customFormat="1" ht="22.5" customHeight="1">
      <c r="A35" s="62" t="s">
        <v>94</v>
      </c>
      <c r="B35" s="12"/>
      <c r="C35" s="12"/>
      <c r="D35" s="12"/>
      <c r="E35" s="12"/>
      <c r="F35" s="12"/>
      <c r="G35" s="12"/>
      <c r="H35" s="12"/>
      <c r="I35" s="12"/>
      <c r="K35" s="12"/>
      <c r="L35" s="12"/>
      <c r="M35" s="12"/>
    </row>
    <row r="36" spans="1:13" s="1" customFormat="1" ht="22.5" customHeight="1">
      <c r="A36" s="62" t="s">
        <v>95</v>
      </c>
      <c r="B36" s="12"/>
      <c r="C36" s="12"/>
      <c r="D36" s="12"/>
      <c r="E36" s="12"/>
      <c r="F36" s="12"/>
      <c r="G36" s="12"/>
      <c r="H36" s="12"/>
      <c r="I36" s="12"/>
      <c r="K36" s="12"/>
      <c r="L36" s="12"/>
      <c r="M36" s="12"/>
    </row>
    <row r="37" spans="1:13" s="1" customFormat="1" ht="22.5" customHeight="1">
      <c r="A37" s="62" t="s">
        <v>96</v>
      </c>
      <c r="B37" s="12"/>
      <c r="C37" s="12"/>
      <c r="D37" s="12"/>
      <c r="E37" s="12"/>
      <c r="F37" s="12"/>
      <c r="G37" s="12"/>
      <c r="H37" s="12"/>
      <c r="I37" s="12"/>
      <c r="K37" s="12"/>
      <c r="L37" s="12"/>
      <c r="M37" s="12"/>
    </row>
    <row r="38" spans="1:13" s="1" customFormat="1" ht="18.75" customHeight="1">
      <c r="A38" s="54" t="s">
        <v>22</v>
      </c>
      <c r="B38" s="12" t="s">
        <v>83</v>
      </c>
      <c r="C38" s="12"/>
      <c r="D38" s="12"/>
      <c r="E38" s="12"/>
      <c r="F38" s="12"/>
      <c r="G38" s="12"/>
      <c r="H38" s="12"/>
      <c r="I38" s="12"/>
      <c r="K38" s="12"/>
      <c r="L38" s="12"/>
      <c r="M38" s="12"/>
    </row>
    <row r="39" spans="1:13" s="1" customFormat="1" ht="20.25" customHeight="1">
      <c r="A39" s="11" t="s">
        <v>23</v>
      </c>
      <c r="B39" s="12" t="s">
        <v>24</v>
      </c>
      <c r="C39" s="12"/>
      <c r="D39" s="12"/>
      <c r="E39" s="12"/>
      <c r="F39" s="12"/>
      <c r="G39" s="12"/>
      <c r="H39" s="12"/>
      <c r="I39" s="12"/>
      <c r="K39" s="12"/>
      <c r="L39" s="12"/>
      <c r="M39" s="12"/>
    </row>
    <row r="40" spans="1:13" s="1" customFormat="1" ht="19.5" customHeight="1">
      <c r="A40" s="11" t="s">
        <v>25</v>
      </c>
      <c r="B40" s="65">
        <f>B44</f>
        <v>1216500</v>
      </c>
      <c r="C40" s="65"/>
      <c r="D40" s="13" t="s">
        <v>26</v>
      </c>
      <c r="F40" s="11"/>
      <c r="G40" s="11"/>
      <c r="H40" s="11"/>
      <c r="I40" s="11"/>
      <c r="J40" s="11"/>
      <c r="K40" s="11"/>
      <c r="L40" s="11"/>
      <c r="M40" s="11"/>
    </row>
    <row r="41" spans="1:13" s="1" customFormat="1" ht="10.5" customHeight="1">
      <c r="A41" s="3"/>
      <c r="B41" s="3"/>
      <c r="C41" s="3"/>
      <c r="D41" s="3"/>
    </row>
    <row r="42" spans="1:13" s="1" customFormat="1" ht="19.5" customHeight="1">
      <c r="A42" s="11" t="s">
        <v>27</v>
      </c>
      <c r="B42" s="12" t="s">
        <v>83</v>
      </c>
      <c r="C42" s="12"/>
      <c r="D42" s="12"/>
      <c r="E42" s="12"/>
      <c r="F42" s="12"/>
      <c r="G42" s="12"/>
      <c r="H42" s="12"/>
      <c r="I42" s="12"/>
      <c r="J42" s="12"/>
      <c r="K42" s="11"/>
      <c r="L42" s="11"/>
      <c r="M42" s="11"/>
    </row>
    <row r="43" spans="1:13" s="1" customFormat="1" ht="6" customHeight="1">
      <c r="A43" s="3"/>
      <c r="B43" s="3"/>
      <c r="C43" s="3"/>
      <c r="D43" s="3"/>
    </row>
    <row r="44" spans="1:13" s="1" customFormat="1" ht="22.5" customHeight="1">
      <c r="A44" s="54" t="s">
        <v>28</v>
      </c>
      <c r="B44" s="77">
        <f>B47</f>
        <v>1216500</v>
      </c>
      <c r="C44" s="77"/>
      <c r="D44" s="53" t="s">
        <v>26</v>
      </c>
    </row>
    <row r="45" spans="1:13" s="1" customFormat="1" ht="6" customHeight="1">
      <c r="A45" s="3"/>
      <c r="B45" s="3"/>
      <c r="C45" s="3"/>
      <c r="D45" s="3"/>
    </row>
    <row r="46" spans="1:13">
      <c r="A46" s="11" t="s">
        <v>29</v>
      </c>
      <c r="B46" s="1"/>
      <c r="C46" s="1"/>
    </row>
    <row r="47" spans="1:13" s="1" customFormat="1">
      <c r="A47" s="54" t="s">
        <v>30</v>
      </c>
      <c r="B47" s="77">
        <f>+C48+C51+D53</f>
        <v>1216500</v>
      </c>
      <c r="C47" s="77"/>
      <c r="D47" s="49" t="s">
        <v>26</v>
      </c>
      <c r="F47" s="6"/>
    </row>
    <row r="48" spans="1:13" s="1" customFormat="1" ht="21.75" customHeight="1">
      <c r="A48" s="14" t="s">
        <v>31</v>
      </c>
      <c r="C48" s="73">
        <f>+K49+K50</f>
        <v>787750</v>
      </c>
      <c r="D48" s="73"/>
      <c r="E48" s="53" t="s">
        <v>26</v>
      </c>
      <c r="F48" s="7"/>
      <c r="G48" s="7"/>
      <c r="H48" s="7"/>
    </row>
    <row r="49" spans="1:14" ht="21.75" customHeight="1">
      <c r="A49" s="46" t="s">
        <v>84</v>
      </c>
      <c r="C49" s="47"/>
      <c r="D49" s="47"/>
      <c r="E49" s="13"/>
      <c r="F49" s="48"/>
      <c r="G49" s="48"/>
      <c r="H49" s="48"/>
      <c r="K49" s="58">
        <v>3900</v>
      </c>
      <c r="L49" s="13" t="s">
        <v>26</v>
      </c>
    </row>
    <row r="50" spans="1:14" s="1" customFormat="1">
      <c r="A50" s="15" t="s">
        <v>32</v>
      </c>
      <c r="B50" s="15"/>
      <c r="C50" s="15"/>
      <c r="D50" s="15"/>
      <c r="E50" s="15"/>
      <c r="F50" s="15"/>
      <c r="G50" s="15"/>
      <c r="H50" s="15"/>
      <c r="I50" s="15"/>
      <c r="J50" s="12"/>
      <c r="K50" s="43">
        <v>783850</v>
      </c>
      <c r="L50" s="13" t="s">
        <v>26</v>
      </c>
    </row>
    <row r="51" spans="1:14" s="1" customFormat="1" ht="21.75" customHeight="1">
      <c r="A51" s="54" t="s">
        <v>33</v>
      </c>
      <c r="B51" s="11"/>
      <c r="C51" s="73">
        <f>K52</f>
        <v>378750</v>
      </c>
      <c r="D51" s="73"/>
      <c r="E51" s="11" t="s">
        <v>26</v>
      </c>
      <c r="F51" s="16"/>
      <c r="G51" s="16"/>
      <c r="H51" s="16"/>
      <c r="I51" s="11"/>
      <c r="J51" s="11"/>
      <c r="K51" s="44"/>
      <c r="L51" s="11"/>
    </row>
    <row r="52" spans="1:14" s="1" customFormat="1">
      <c r="A52" s="15" t="s">
        <v>34</v>
      </c>
      <c r="B52" s="15"/>
      <c r="C52" s="15"/>
      <c r="D52" s="15"/>
      <c r="E52" s="15"/>
      <c r="F52" s="15"/>
      <c r="G52" s="15"/>
      <c r="H52" s="15"/>
      <c r="I52" s="15"/>
      <c r="J52" s="11"/>
      <c r="K52" s="43">
        <v>378750</v>
      </c>
      <c r="L52" s="13" t="s">
        <v>26</v>
      </c>
    </row>
    <row r="53" spans="1:14" ht="21" customHeight="1">
      <c r="A53" s="57" t="s">
        <v>85</v>
      </c>
      <c r="B53" s="12"/>
      <c r="C53" s="12"/>
      <c r="D53" s="60">
        <f>+K54</f>
        <v>50000</v>
      </c>
      <c r="E53" s="11" t="s">
        <v>26</v>
      </c>
      <c r="F53" s="12"/>
      <c r="G53" s="12"/>
      <c r="H53" s="12"/>
      <c r="I53" s="12"/>
      <c r="J53" s="12"/>
      <c r="K53" s="12"/>
      <c r="L53" s="12"/>
      <c r="M53" s="12"/>
    </row>
    <row r="54" spans="1:14" ht="21" customHeight="1">
      <c r="A54" s="23" t="s">
        <v>86</v>
      </c>
      <c r="B54" s="12"/>
      <c r="C54" s="12"/>
      <c r="D54" s="12"/>
      <c r="E54" s="12"/>
      <c r="F54" s="12"/>
      <c r="G54" s="12"/>
      <c r="H54" s="12"/>
      <c r="I54" s="12"/>
      <c r="J54" s="12"/>
      <c r="K54" s="59">
        <v>50000</v>
      </c>
      <c r="L54" s="13" t="s">
        <v>26</v>
      </c>
      <c r="M54" s="12"/>
    </row>
    <row r="55" spans="1:14" ht="11.25" customHeight="1">
      <c r="A55" s="23"/>
      <c r="B55" s="12"/>
      <c r="C55" s="12"/>
      <c r="D55" s="12"/>
      <c r="E55" s="12"/>
      <c r="F55" s="12"/>
      <c r="G55" s="12"/>
      <c r="H55" s="12"/>
      <c r="I55" s="12"/>
      <c r="J55" s="12"/>
      <c r="K55" s="59"/>
      <c r="L55" s="13"/>
      <c r="M55" s="12"/>
    </row>
    <row r="56" spans="1:14" ht="23.45" customHeight="1">
      <c r="A56" s="78" t="s">
        <v>35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</row>
    <row r="57" spans="1:14" ht="23.45" customHeight="1">
      <c r="A57" s="83" t="s">
        <v>36</v>
      </c>
      <c r="B57" s="80" t="s">
        <v>37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</row>
    <row r="58" spans="1:14" ht="23.45" customHeight="1">
      <c r="A58" s="84"/>
      <c r="B58" s="86" t="s">
        <v>38</v>
      </c>
      <c r="C58" s="86"/>
      <c r="D58" s="86"/>
      <c r="E58" s="86" t="s">
        <v>39</v>
      </c>
      <c r="F58" s="86"/>
      <c r="G58" s="86"/>
      <c r="H58" s="86" t="s">
        <v>40</v>
      </c>
      <c r="I58" s="86"/>
      <c r="J58" s="86"/>
      <c r="K58" s="86" t="s">
        <v>41</v>
      </c>
      <c r="L58" s="86"/>
      <c r="M58" s="86"/>
      <c r="N58" s="71" t="s">
        <v>42</v>
      </c>
    </row>
    <row r="59" spans="1:14" ht="23.45" customHeight="1">
      <c r="A59" s="85"/>
      <c r="B59" s="55" t="s">
        <v>43</v>
      </c>
      <c r="C59" s="55" t="s">
        <v>44</v>
      </c>
      <c r="D59" s="55" t="s">
        <v>45</v>
      </c>
      <c r="E59" s="55" t="s">
        <v>46</v>
      </c>
      <c r="F59" s="55" t="s">
        <v>47</v>
      </c>
      <c r="G59" s="55" t="s">
        <v>48</v>
      </c>
      <c r="H59" s="55" t="s">
        <v>49</v>
      </c>
      <c r="I59" s="55" t="s">
        <v>50</v>
      </c>
      <c r="J59" s="55" t="s">
        <v>51</v>
      </c>
      <c r="K59" s="55" t="s">
        <v>52</v>
      </c>
      <c r="L59" s="55" t="s">
        <v>53</v>
      </c>
      <c r="M59" s="55" t="s">
        <v>54</v>
      </c>
      <c r="N59" s="72"/>
    </row>
    <row r="60" spans="1:14" ht="35.25" customHeight="1">
      <c r="A60" s="25" t="s">
        <v>55</v>
      </c>
      <c r="B60" s="27" t="s">
        <v>56</v>
      </c>
      <c r="C60" s="27" t="s">
        <v>56</v>
      </c>
      <c r="D60" s="27" t="s">
        <v>56</v>
      </c>
      <c r="E60" s="27" t="s">
        <v>56</v>
      </c>
      <c r="F60" s="27" t="s">
        <v>56</v>
      </c>
      <c r="G60" s="27" t="s">
        <v>56</v>
      </c>
      <c r="H60" s="27" t="s">
        <v>56</v>
      </c>
      <c r="I60" s="27" t="s">
        <v>56</v>
      </c>
      <c r="J60" s="27" t="s">
        <v>56</v>
      </c>
      <c r="K60" s="27" t="s">
        <v>56</v>
      </c>
      <c r="L60" s="27" t="s">
        <v>56</v>
      </c>
      <c r="M60" s="27" t="s">
        <v>56</v>
      </c>
      <c r="N60" s="27"/>
    </row>
    <row r="61" spans="1:14" ht="35.25" customHeight="1">
      <c r="A61" s="26" t="s">
        <v>57</v>
      </c>
      <c r="B61" s="27" t="s">
        <v>56</v>
      </c>
      <c r="C61" s="27" t="s">
        <v>56</v>
      </c>
      <c r="D61" s="27" t="s">
        <v>56</v>
      </c>
      <c r="E61" s="27" t="s">
        <v>56</v>
      </c>
      <c r="F61" s="27" t="s">
        <v>56</v>
      </c>
      <c r="G61" s="27" t="s">
        <v>56</v>
      </c>
      <c r="H61" s="27" t="s">
        <v>56</v>
      </c>
      <c r="I61" s="27" t="s">
        <v>56</v>
      </c>
      <c r="J61" s="27" t="s">
        <v>56</v>
      </c>
      <c r="K61" s="27" t="s">
        <v>56</v>
      </c>
      <c r="L61" s="27" t="s">
        <v>56</v>
      </c>
      <c r="M61" s="27" t="s">
        <v>56</v>
      </c>
      <c r="N61" s="27"/>
    </row>
    <row r="62" spans="1:14" ht="35.25" customHeight="1">
      <c r="A62" s="26" t="s">
        <v>58</v>
      </c>
      <c r="B62" s="27" t="s">
        <v>56</v>
      </c>
      <c r="C62" s="27" t="s">
        <v>56</v>
      </c>
      <c r="D62" s="27" t="s">
        <v>56</v>
      </c>
      <c r="E62" s="27" t="s">
        <v>56</v>
      </c>
      <c r="F62" s="27" t="s">
        <v>56</v>
      </c>
      <c r="G62" s="27" t="s">
        <v>56</v>
      </c>
      <c r="H62" s="27" t="s">
        <v>56</v>
      </c>
      <c r="I62" s="27" t="s">
        <v>56</v>
      </c>
      <c r="J62" s="27" t="s">
        <v>56</v>
      </c>
      <c r="K62" s="27" t="s">
        <v>56</v>
      </c>
      <c r="L62" s="27" t="s">
        <v>56</v>
      </c>
      <c r="M62" s="27" t="s">
        <v>56</v>
      </c>
      <c r="N62" s="27"/>
    </row>
    <row r="63" spans="1:14" s="31" customFormat="1" ht="22.5" customHeight="1">
      <c r="A63" s="22" t="s">
        <v>59</v>
      </c>
      <c r="B63" s="81" t="s">
        <v>60</v>
      </c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</row>
    <row r="64" spans="1:14" s="31" customFormat="1" ht="22.5" customHeight="1">
      <c r="A64" s="28" t="s">
        <v>61</v>
      </c>
      <c r="B64" s="36">
        <f>B65+B66+B71+B72+B73</f>
        <v>108500</v>
      </c>
      <c r="C64" s="36">
        <f t="shared" ref="C64:M64" si="0">C65+C66+C71+C72+C73</f>
        <v>106500</v>
      </c>
      <c r="D64" s="36">
        <f t="shared" si="0"/>
        <v>106500</v>
      </c>
      <c r="E64" s="36">
        <f t="shared" si="0"/>
        <v>101000</v>
      </c>
      <c r="F64" s="36">
        <f t="shared" si="0"/>
        <v>101000</v>
      </c>
      <c r="G64" s="36">
        <f t="shared" si="0"/>
        <v>101000</v>
      </c>
      <c r="H64" s="36">
        <f t="shared" si="0"/>
        <v>101000</v>
      </c>
      <c r="I64" s="36">
        <f t="shared" si="0"/>
        <v>101000</v>
      </c>
      <c r="J64" s="36">
        <f t="shared" si="0"/>
        <v>101000</v>
      </c>
      <c r="K64" s="36">
        <f t="shared" si="0"/>
        <v>101000</v>
      </c>
      <c r="L64" s="36">
        <f t="shared" si="0"/>
        <v>94000</v>
      </c>
      <c r="M64" s="36">
        <f t="shared" si="0"/>
        <v>94000</v>
      </c>
      <c r="N64" s="37">
        <f>SUM(B64:M64)</f>
        <v>1216500</v>
      </c>
    </row>
    <row r="65" spans="1:14" s="1" customFormat="1" ht="22.5" customHeight="1">
      <c r="A65" s="33" t="s">
        <v>62</v>
      </c>
      <c r="B65" s="38"/>
      <c r="C65" s="38"/>
      <c r="D65" s="38"/>
      <c r="E65" s="38"/>
      <c r="F65" s="38"/>
      <c r="G65" s="38"/>
      <c r="H65" s="39"/>
      <c r="I65" s="39"/>
      <c r="J65" s="39"/>
      <c r="K65" s="39"/>
      <c r="L65" s="39"/>
      <c r="M65" s="39"/>
      <c r="N65" s="40">
        <f t="shared" ref="N65:N75" si="1">SUM(B65:M65)</f>
        <v>0</v>
      </c>
    </row>
    <row r="66" spans="1:14" s="1" customFormat="1" ht="22.5" customHeight="1">
      <c r="A66" s="33" t="s">
        <v>63</v>
      </c>
      <c r="B66" s="35">
        <f>SUM(B67:B70)</f>
        <v>108500</v>
      </c>
      <c r="C66" s="35">
        <f t="shared" ref="C66:M66" si="2">SUM(C67:C70)</f>
        <v>106500</v>
      </c>
      <c r="D66" s="35">
        <f t="shared" si="2"/>
        <v>106500</v>
      </c>
      <c r="E66" s="35">
        <f t="shared" si="2"/>
        <v>101000</v>
      </c>
      <c r="F66" s="35">
        <f t="shared" si="2"/>
        <v>101000</v>
      </c>
      <c r="G66" s="35">
        <f t="shared" si="2"/>
        <v>101000</v>
      </c>
      <c r="H66" s="35">
        <f t="shared" si="2"/>
        <v>101000</v>
      </c>
      <c r="I66" s="35">
        <f t="shared" si="2"/>
        <v>101000</v>
      </c>
      <c r="J66" s="35">
        <f t="shared" si="2"/>
        <v>101000</v>
      </c>
      <c r="K66" s="35">
        <f t="shared" si="2"/>
        <v>101000</v>
      </c>
      <c r="L66" s="35">
        <f t="shared" si="2"/>
        <v>94000</v>
      </c>
      <c r="M66" s="35">
        <f t="shared" si="2"/>
        <v>94000</v>
      </c>
      <c r="N66" s="40">
        <f t="shared" si="1"/>
        <v>1216500</v>
      </c>
    </row>
    <row r="67" spans="1:14" ht="22.5" customHeight="1">
      <c r="A67" s="29" t="s">
        <v>64</v>
      </c>
      <c r="B67" s="17">
        <v>66000</v>
      </c>
      <c r="C67" s="17">
        <v>66000</v>
      </c>
      <c r="D67" s="17">
        <v>66000</v>
      </c>
      <c r="E67" s="17">
        <v>66000</v>
      </c>
      <c r="F67" s="17">
        <v>66000</v>
      </c>
      <c r="G67" s="17">
        <v>66000</v>
      </c>
      <c r="H67" s="17">
        <v>66000</v>
      </c>
      <c r="I67" s="17">
        <v>66000</v>
      </c>
      <c r="J67" s="17">
        <v>66000</v>
      </c>
      <c r="K67" s="17">
        <v>66000</v>
      </c>
      <c r="L67" s="17">
        <v>63875</v>
      </c>
      <c r="M67" s="17">
        <v>63875</v>
      </c>
      <c r="N67" s="40">
        <f t="shared" si="1"/>
        <v>787750</v>
      </c>
    </row>
    <row r="68" spans="1:14" ht="22.5" customHeight="1">
      <c r="A68" s="29" t="s">
        <v>65</v>
      </c>
      <c r="B68" s="17">
        <v>36500</v>
      </c>
      <c r="C68" s="17">
        <v>36500</v>
      </c>
      <c r="D68" s="17">
        <v>36500</v>
      </c>
      <c r="E68" s="17">
        <v>31000</v>
      </c>
      <c r="F68" s="17">
        <v>31000</v>
      </c>
      <c r="G68" s="17">
        <v>31000</v>
      </c>
      <c r="H68" s="17">
        <v>31000</v>
      </c>
      <c r="I68" s="17">
        <v>31000</v>
      </c>
      <c r="J68" s="17">
        <v>31000</v>
      </c>
      <c r="K68" s="17">
        <v>31000</v>
      </c>
      <c r="L68" s="17">
        <v>26125</v>
      </c>
      <c r="M68" s="17">
        <v>26125</v>
      </c>
      <c r="N68" s="40">
        <f t="shared" si="1"/>
        <v>378750</v>
      </c>
    </row>
    <row r="69" spans="1:14" ht="22.5" customHeight="1">
      <c r="A69" s="29" t="s">
        <v>66</v>
      </c>
      <c r="B69" s="17">
        <v>6000</v>
      </c>
      <c r="C69" s="17">
        <v>4000</v>
      </c>
      <c r="D69" s="17">
        <v>4000</v>
      </c>
      <c r="E69" s="17">
        <v>4000</v>
      </c>
      <c r="F69" s="17">
        <v>4000</v>
      </c>
      <c r="G69" s="17">
        <v>4000</v>
      </c>
      <c r="H69" s="17">
        <v>4000</v>
      </c>
      <c r="I69" s="17">
        <v>4000</v>
      </c>
      <c r="J69" s="17">
        <v>4000</v>
      </c>
      <c r="K69" s="17">
        <v>4000</v>
      </c>
      <c r="L69" s="17">
        <v>4000</v>
      </c>
      <c r="M69" s="17">
        <v>4000</v>
      </c>
      <c r="N69" s="40">
        <f t="shared" si="1"/>
        <v>50000</v>
      </c>
    </row>
    <row r="70" spans="1:14" ht="22.5" customHeight="1">
      <c r="A70" s="29" t="s">
        <v>67</v>
      </c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0">
        <f t="shared" si="1"/>
        <v>0</v>
      </c>
    </row>
    <row r="71" spans="1:14" s="1" customFormat="1" ht="22.5" customHeight="1">
      <c r="A71" s="33" t="s">
        <v>68</v>
      </c>
      <c r="B71" s="38"/>
      <c r="C71" s="38"/>
      <c r="D71" s="38"/>
      <c r="E71" s="38"/>
      <c r="F71" s="38"/>
      <c r="G71" s="38"/>
      <c r="H71" s="39"/>
      <c r="I71" s="39"/>
      <c r="J71" s="39"/>
      <c r="K71" s="39"/>
      <c r="L71" s="39"/>
      <c r="M71" s="39"/>
      <c r="N71" s="40">
        <f t="shared" si="1"/>
        <v>0</v>
      </c>
    </row>
    <row r="72" spans="1:14" s="1" customFormat="1" ht="22.5" customHeight="1">
      <c r="A72" s="33" t="s">
        <v>69</v>
      </c>
      <c r="B72" s="38"/>
      <c r="C72" s="38"/>
      <c r="D72" s="38"/>
      <c r="E72" s="38"/>
      <c r="F72" s="38"/>
      <c r="G72" s="38"/>
      <c r="H72" s="39"/>
      <c r="I72" s="39"/>
      <c r="J72" s="39"/>
      <c r="K72" s="39"/>
      <c r="L72" s="39"/>
      <c r="M72" s="39"/>
      <c r="N72" s="40">
        <f t="shared" si="1"/>
        <v>0</v>
      </c>
    </row>
    <row r="73" spans="1:14" s="1" customFormat="1" ht="22.5" customHeight="1">
      <c r="A73" s="34" t="s">
        <v>70</v>
      </c>
      <c r="B73" s="38"/>
      <c r="C73" s="38"/>
      <c r="D73" s="38"/>
      <c r="E73" s="38"/>
      <c r="F73" s="38"/>
      <c r="G73" s="38"/>
      <c r="H73" s="39"/>
      <c r="I73" s="39"/>
      <c r="J73" s="39"/>
      <c r="K73" s="39"/>
      <c r="L73" s="39"/>
      <c r="M73" s="39"/>
      <c r="N73" s="40">
        <f t="shared" si="1"/>
        <v>0</v>
      </c>
    </row>
    <row r="74" spans="1:14" s="32" customFormat="1">
      <c r="A74" s="71" t="s">
        <v>71</v>
      </c>
      <c r="B74" s="67">
        <f>SUM(B64:D64)</f>
        <v>321500</v>
      </c>
      <c r="C74" s="67"/>
      <c r="D74" s="67"/>
      <c r="E74" s="67">
        <f>SUM(E64:G64)</f>
        <v>303000</v>
      </c>
      <c r="F74" s="67"/>
      <c r="G74" s="67"/>
      <c r="H74" s="67">
        <f>SUM(H64:J64)</f>
        <v>303000</v>
      </c>
      <c r="I74" s="67"/>
      <c r="J74" s="67"/>
      <c r="K74" s="67">
        <f>SUM(K64:M64)</f>
        <v>289000</v>
      </c>
      <c r="L74" s="67"/>
      <c r="M74" s="67"/>
      <c r="N74" s="37">
        <f t="shared" si="1"/>
        <v>1216500</v>
      </c>
    </row>
    <row r="75" spans="1:14" s="32" customFormat="1">
      <c r="A75" s="72"/>
      <c r="B75" s="67">
        <f>SUM(B74:M74)</f>
        <v>1216500</v>
      </c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37">
        <f t="shared" si="1"/>
        <v>1216500</v>
      </c>
    </row>
    <row r="76" spans="1:14" s="1" customFormat="1" ht="13.5" customHeight="1">
      <c r="A76" s="5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0"/>
    </row>
    <row r="77" spans="1:14">
      <c r="A77" s="11" t="s">
        <v>72</v>
      </c>
      <c r="B77" s="12"/>
    </row>
    <row r="78" spans="1:14">
      <c r="A78" s="88" t="s">
        <v>73</v>
      </c>
      <c r="B78" s="88"/>
      <c r="C78" s="88"/>
      <c r="D78" s="89" t="s">
        <v>74</v>
      </c>
      <c r="E78" s="90"/>
      <c r="F78" s="91"/>
      <c r="G78" s="89" t="s">
        <v>75</v>
      </c>
      <c r="H78" s="92"/>
      <c r="I78" s="92"/>
      <c r="J78" s="92"/>
      <c r="K78" s="93"/>
    </row>
    <row r="79" spans="1:14" ht="18.75" customHeight="1">
      <c r="A79" s="94" t="s">
        <v>76</v>
      </c>
      <c r="B79" s="95"/>
      <c r="C79" s="96"/>
      <c r="D79" s="69" t="s">
        <v>77</v>
      </c>
      <c r="E79" s="70"/>
      <c r="F79" s="70"/>
      <c r="G79" s="69" t="s">
        <v>78</v>
      </c>
      <c r="H79" s="70"/>
      <c r="I79" s="70"/>
      <c r="J79" s="70"/>
      <c r="K79" s="70"/>
    </row>
    <row r="80" spans="1:14" ht="18.75" customHeight="1">
      <c r="A80" s="74" t="s">
        <v>79</v>
      </c>
      <c r="B80" s="75"/>
      <c r="C80" s="76"/>
      <c r="D80" s="69" t="s">
        <v>80</v>
      </c>
      <c r="E80" s="70"/>
      <c r="F80" s="70"/>
      <c r="G80" s="20"/>
      <c r="H80" s="21"/>
      <c r="I80" s="21" t="s">
        <v>81</v>
      </c>
      <c r="J80" s="21"/>
      <c r="K80" s="21"/>
    </row>
    <row r="81" spans="1:13" ht="7.5" customHeight="1">
      <c r="A81" s="5"/>
      <c r="D81" s="4"/>
    </row>
    <row r="82" spans="1:13">
      <c r="A82" s="61" t="s">
        <v>90</v>
      </c>
      <c r="B82" s="18"/>
      <c r="C82" s="56"/>
      <c r="D82" s="87"/>
      <c r="E82" s="87"/>
      <c r="F82" s="87"/>
      <c r="G82" s="87"/>
      <c r="H82" s="12"/>
      <c r="I82" s="12"/>
      <c r="J82" s="12"/>
      <c r="K82" s="12"/>
      <c r="L82" s="12"/>
      <c r="M82" s="12"/>
    </row>
    <row r="83" spans="1:13">
      <c r="A83" s="82" t="s">
        <v>82</v>
      </c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</row>
    <row r="84" spans="1:13" ht="8.25" customHeight="1">
      <c r="A84" s="8"/>
      <c r="B84" s="4"/>
      <c r="C84" s="4"/>
      <c r="D84" s="10"/>
      <c r="E84" s="9"/>
      <c r="F84" s="10"/>
      <c r="G84" s="4"/>
    </row>
    <row r="85" spans="1:13">
      <c r="D85" s="1"/>
      <c r="E85" s="1"/>
      <c r="F85" s="1"/>
      <c r="G85" s="1"/>
      <c r="H85" s="1"/>
      <c r="I85" s="1"/>
      <c r="J85" s="1"/>
      <c r="K85" s="1"/>
    </row>
    <row r="86" spans="1:13">
      <c r="D86" s="1"/>
      <c r="E86" s="1"/>
      <c r="F86" s="1"/>
      <c r="G86" s="1"/>
      <c r="H86" s="1"/>
      <c r="I86" s="1"/>
      <c r="J86" s="1"/>
      <c r="K86" s="1"/>
    </row>
  </sheetData>
  <mergeCells count="37">
    <mergeCell ref="A83:M83"/>
    <mergeCell ref="A57:A59"/>
    <mergeCell ref="B58:D58"/>
    <mergeCell ref="E58:G58"/>
    <mergeCell ref="H58:J58"/>
    <mergeCell ref="K58:M58"/>
    <mergeCell ref="B74:D74"/>
    <mergeCell ref="E74:G74"/>
    <mergeCell ref="H74:J74"/>
    <mergeCell ref="D82:E82"/>
    <mergeCell ref="F82:G82"/>
    <mergeCell ref="A78:C78"/>
    <mergeCell ref="D78:F78"/>
    <mergeCell ref="G78:K78"/>
    <mergeCell ref="A79:C79"/>
    <mergeCell ref="K74:M74"/>
    <mergeCell ref="B75:M75"/>
    <mergeCell ref="A23:M23"/>
    <mergeCell ref="A8:M8"/>
    <mergeCell ref="D80:F80"/>
    <mergeCell ref="A74:A75"/>
    <mergeCell ref="C48:D48"/>
    <mergeCell ref="C51:D51"/>
    <mergeCell ref="D79:F79"/>
    <mergeCell ref="G79:K79"/>
    <mergeCell ref="A80:C80"/>
    <mergeCell ref="B44:C44"/>
    <mergeCell ref="A56:M56"/>
    <mergeCell ref="B47:C47"/>
    <mergeCell ref="B57:N57"/>
    <mergeCell ref="N58:N59"/>
    <mergeCell ref="B63:N63"/>
    <mergeCell ref="A1:N1"/>
    <mergeCell ref="A2:N2"/>
    <mergeCell ref="A3:N3"/>
    <mergeCell ref="B40:C40"/>
    <mergeCell ref="J6:N6"/>
  </mergeCells>
  <phoneticPr fontId="2" type="noConversion"/>
  <printOptions horizontalCentered="1"/>
  <pageMargins left="0.98425196850393704" right="0.39370078740157483" top="0.59055118110236227" bottom="0.59055118110236227" header="0.59055118110236227" footer="0.59055118110236227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โครงการ</vt:lpstr>
      <vt:lpstr>โครงการ!Print_Area</vt:lpstr>
    </vt:vector>
  </TitlesOfParts>
  <Manager/>
  <Company>Rajjabhat  Suratthani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Pongsuk  Suttayathon</dc:creator>
  <cp:keywords/>
  <dc:description/>
  <cp:lastModifiedBy>SRU</cp:lastModifiedBy>
  <cp:revision/>
  <cp:lastPrinted>2016-07-29T12:15:48Z</cp:lastPrinted>
  <dcterms:created xsi:type="dcterms:W3CDTF">2005-09-29T03:09:04Z</dcterms:created>
  <dcterms:modified xsi:type="dcterms:W3CDTF">2016-10-04T07:38:27Z</dcterms:modified>
  <cp:category/>
  <cp:contentStatus/>
</cp:coreProperties>
</file>