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8190" tabRatio="930"/>
  </bookViews>
  <sheets>
    <sheet name="โครงการ" sheetId="16" r:id="rId1"/>
  </sheets>
  <definedNames>
    <definedName name="AccessDatabase" hidden="1">"C:\Pongsuk\ประมาณการ ภาคปกติ.mdb"</definedName>
    <definedName name="_xlnm.Print_Area" localSheetId="0">โครงการ!$A$1:$N$92</definedName>
    <definedName name="ทำนุ">#REF!</definedName>
    <definedName name="ประมาณการ_ภาคปกติ_ภาค1_List">#REF!</definedName>
  </definedNames>
  <calcPr calcId="124519"/>
</workbook>
</file>

<file path=xl/calcChain.xml><?xml version="1.0" encoding="utf-8"?>
<calcChain xmlns="http://schemas.openxmlformats.org/spreadsheetml/2006/main">
  <c r="L50" i="16"/>
  <c r="L51"/>
  <c r="D49"/>
  <c r="F49"/>
  <c r="H49"/>
  <c r="J49"/>
  <c r="B49"/>
  <c r="L49" s="1"/>
  <c r="B45" s="1"/>
  <c r="B38" s="1"/>
  <c r="N61" l="1"/>
  <c r="N63"/>
  <c r="N64"/>
  <c r="N65"/>
  <c r="N66"/>
  <c r="N68"/>
  <c r="N69"/>
  <c r="N70"/>
  <c r="N71"/>
  <c r="M67" l="1"/>
  <c r="L67"/>
  <c r="K67"/>
  <c r="J67"/>
  <c r="I67"/>
  <c r="H67"/>
  <c r="G67"/>
  <c r="F67"/>
  <c r="E67"/>
  <c r="D67"/>
  <c r="C67"/>
  <c r="B67"/>
  <c r="M62"/>
  <c r="L62"/>
  <c r="K62"/>
  <c r="J62"/>
  <c r="I62"/>
  <c r="H62"/>
  <c r="G62"/>
  <c r="F62"/>
  <c r="E62"/>
  <c r="D62"/>
  <c r="C62"/>
  <c r="B62"/>
  <c r="M60"/>
  <c r="L60"/>
  <c r="K60"/>
  <c r="J60"/>
  <c r="I60"/>
  <c r="H60"/>
  <c r="G60"/>
  <c r="F60"/>
  <c r="E60"/>
  <c r="D60"/>
  <c r="C60"/>
  <c r="B60"/>
  <c r="K72" l="1"/>
  <c r="N67"/>
  <c r="N62"/>
  <c r="N60"/>
  <c r="H72"/>
  <c r="E72"/>
  <c r="B72"/>
  <c r="B73" l="1"/>
  <c r="N73" s="1"/>
  <c r="N72"/>
</calcChain>
</file>

<file path=xl/sharedStrings.xml><?xml version="1.0" encoding="utf-8"?>
<sst xmlns="http://schemas.openxmlformats.org/spreadsheetml/2006/main" count="127" uniqueCount="106">
  <si>
    <t>มหาวิทยาลัยราชภัฏสุราษฎร์ธานี</t>
  </si>
  <si>
    <t>กิจกรรม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</si>
  <si>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</si>
  <si>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</si>
  <si>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</si>
  <si>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</si>
  <si>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</si>
  <si>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</si>
  <si>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</si>
  <si>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</si>
  <si>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</si>
  <si>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</si>
  <si>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</si>
  <si>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</si>
  <si>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งบบุคลากร</t>
  </si>
  <si>
    <t>งบดำเนินงาน</t>
  </si>
  <si>
    <t>งบลงทุน</t>
  </si>
  <si>
    <t>บาท</t>
  </si>
  <si>
    <t>ผลที่คาดว่าจะได้รับของโครงการ :</t>
  </si>
  <si>
    <t>1)  ตัวชี้วัดเชิงคุณภาพ  :</t>
  </si>
  <si>
    <t>2)  ตัวชี้วัดเชิงปริมาณ  :</t>
  </si>
  <si>
    <t>3)  ตัวชี้วัดเชิงเวลา  :</t>
  </si>
  <si>
    <t>4)  ตัวชี้วัดเชิงต้นทุน  :</t>
  </si>
  <si>
    <t>2.วัตถุประสงค์ของโครงการ  :</t>
  </si>
  <si>
    <t>รวม</t>
  </si>
  <si>
    <t>รวมงบประมาณ</t>
  </si>
  <si>
    <t xml:space="preserve">แผนการดำเนินงาน </t>
  </si>
  <si>
    <t>ไตรมาส 1</t>
  </si>
  <si>
    <t>ไตรมาส 2</t>
  </si>
  <si>
    <t>ไตรมาส 3</t>
  </si>
  <si>
    <t>ไตรมาส 4</t>
  </si>
  <si>
    <t>งบรายจ่าย</t>
  </si>
  <si>
    <t xml:space="preserve">แผนการใช้จ่ายงบประมาณ  </t>
  </si>
  <si>
    <t>รวมงบประมาณทั้งหมด</t>
  </si>
  <si>
    <t>1. งบบุคลากร</t>
  </si>
  <si>
    <t>2. งบดำเนินงาน</t>
  </si>
  <si>
    <t>2.1 ค่าตอบแทน</t>
  </si>
  <si>
    <t>2.2 ค่าใช้สอย</t>
  </si>
  <si>
    <t>2.3 ค่าวัสดุ</t>
  </si>
  <si>
    <t>2.4 ค่าสาธารณูปโภค</t>
  </si>
  <si>
    <t>3. งบลงทุน</t>
  </si>
  <si>
    <t>3.1 ค่าครุภัณฑ์</t>
  </si>
  <si>
    <t>3.2 ค่าที่ดินสิ่งก่อสร้าง</t>
  </si>
  <si>
    <t>4. งบเงินอุดหนุน</t>
  </si>
  <si>
    <t>5. งบรายจ่ายอื่น</t>
  </si>
  <si>
    <t>งบเงินอุดหนุน</t>
  </si>
  <si>
    <t xml:space="preserve">งบรายจ่ายอื่น </t>
  </si>
  <si>
    <t>รวมทั้งสิ้น</t>
  </si>
  <si>
    <t>แผนการดำเนินงาน /  แผนการใช้จ่ายงบประมาณ  :</t>
  </si>
  <si>
    <t>การวัดและประเมินผล :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</si>
  <si>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</si>
  <si>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</si>
  <si>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</si>
  <si>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>4. การบูรณาการกับการเรียนการสอน/การวิจัย (ระบุชื่อรายวิชา/หัวข้อวิจัย)</t>
  </si>
  <si>
    <t>5. ความสอดคล้องตัวบ่งชี้หรือตัวชี้วัดของ สกอ. หรือ กพร.</t>
  </si>
  <si>
    <t>6. ตัวชี้วัดความสำเร็จของโครงการ  :</t>
  </si>
  <si>
    <t xml:space="preserve">7.เป้าหมายของโครงการ  : </t>
  </si>
  <si>
    <t xml:space="preserve">8.งบประมาณของโครงการ  : </t>
  </si>
  <si>
    <t>รายละเอียดโครงการ ประจำปีงบประมาณ พ.ศ. 2560</t>
  </si>
  <si>
    <t>หน่วยงาน คณะพยาบาลศาสตร์</t>
  </si>
  <si>
    <t xml:space="preserve">         คณะพยาบาลศาสตร์ จึงได้ร่วมดำเนินการโครงการในพระราชดำริ สายใยรักแห่งครอบครัวร่วมกับทางมหาวิทยาลัยราชภัฏสุราษฎร์ธานี ซึ่งเป็นหน่วยงานของรัฐที่มุ่งเน้นภารกิจการสร้างความเข้มแข็งแก่ชุมชน จึงได้ตระหนักและเห็นความสำคัญในการบูรณาการหน้าที่ บุคลากร และงบประมาณเพื่อส่งเสริมและพัฒนาศักยภาพด้านการพัฒนาศักยภาพในผู้สูงอายุ และส่งเสริมสุขภาพจิตห่างไกลจากภาวะซึมเศร้าในผู้สูงอายุ เพื่อลดภาระและผู้ดูแลผู้สูงอายุในครอบครัวและชุมชนต่อไป </t>
  </si>
  <si>
    <t xml:space="preserve">        ตามที่สมเด็จพระบรมโอรสาธิราชฯ สยามมกุฎราชกุมาร ทรงมีพระประสงค์ให้ประชาชนไทยมีความสุข โดยเริ่มต้นจากครอบครัให้ลูกได้ดื่มนมแม่ ครอบครัวมีความอบอุ่นจากการเสริมสร้างความมั่นคงทางเศรษฐกิจ มีอาชีพเสริม มีรายได้เพิ่ม และลดการแยกย้ายของสมาชิกในครอบครัวจากชุมชนชนบทสู่เมือง จึงได้ทรงรับโครงการสายใยรักจากแม่สู่ลูกในพระบรมราชูปถัมภ์ และตั้งเป็นโรงการสายใยรักแห่งครอบครัวฯในพระบรมราชูปถัมภ์ สมเด็จพระบรมโอรสาธิราชฯ สยามมกุฎราชกุมาร โดยเน้นการพัฒนาครอบครัว ตามหลักเศรษฐกิจพอเพียง และการพึ่งพาตนเองอย่างยั่งยืน และให้มีการบูรณาการบุคคล งบประมาณ วิชาการจากทุกภาคส่วน ทั้งหน่วยงานราชการ องค์กรปกครองส่วนท้องถิ่น และภาคีการพัฒนาอื่นๆ เพื่อแก้ไขปัญหาแบบองค์รวม โดยมีกลุ่มเป้าหมายเดียวกัน พร้อมทั้งมีการติดตามผลการดำเนินงานอย่างต่อเนื่องนั้น</t>
  </si>
  <si>
    <t>1.หลักการและเหตุผล :</t>
  </si>
  <si>
    <t>กิจกรรมที่ 1 ส่งเสริมสมรรถภาพสมองผู้สูงอายุ</t>
  </si>
  <si>
    <t>กิจกรรมที่ 10.2 ส่งเสริมสุขภาพจิตห่างไกลจากภาวะซึมเศร้าในผู้สูงอายุ</t>
  </si>
  <si>
    <r>
      <t xml:space="preserve">      1) วิชา </t>
    </r>
    <r>
      <rPr>
        <sz val="14"/>
        <color indexed="8"/>
        <rFont val="TH SarabunPSK"/>
        <family val="2"/>
      </rPr>
      <t>NUR0501 การพยาบาลผู้สูงอายุ 2(2-0-4)</t>
    </r>
  </si>
  <si>
    <r>
      <t xml:space="preserve">      2) วิชา </t>
    </r>
    <r>
      <rPr>
        <sz val="14"/>
        <color indexed="8"/>
        <rFont val="TH SarabunPSK"/>
        <family val="2"/>
      </rPr>
      <t>NUR0502 ปฏิบัติการพยาบาลผู้สูงอายุ 1(0-4-0)</t>
    </r>
  </si>
  <si>
    <t xml:space="preserve">      3) การส่งเสริมสุขภาพจิตตามช่วงวัย (วัยสูงอายุ) สรุปสาระสำคัญและกิจกรรมที่จะนำไปใช้ตามช่วงวัย โดยยกตัวอย่างกรณีศึกษาการส่งเสริมสุขภาพจิตในผู้สูงอายุด้วยกิจกรรมการบูรณาการออกกำลังกายบริหารสมองแบบประยุกต์ท่ารำระบำศรีวิชัยเพื่อส่งเสริมและป้องกันภาวะสมองเสื่อม
</t>
  </si>
  <si>
    <t>3.แนวทางการดำเนินงานโครงการ  : แบ่งเป็น 2 กิจกรรมดังนี้</t>
  </si>
  <si>
    <t>1) สกอ.ตัวบ่งชี้ที่ 3.1 การบริการวิชาการแก่สังคม(คณะ)</t>
  </si>
  <si>
    <t>2) สภาการพยาบาล ตัวบ่งชี้ที่ 24 การบริการวิชาการ</t>
  </si>
  <si>
    <t xml:space="preserve">10.1 ส่งเสริมสมรรถภาพสมองผู้สูงอายุ </t>
  </si>
  <si>
    <t>10.2 ส่งเสริมสุขภาพจิตห่างไกลจากภาวะซึมเศร้าในผู้สูงอายุ</t>
  </si>
  <si>
    <t>√</t>
  </si>
  <si>
    <t>1) ผู้สูงอายุได้รับการประเมินสมองและสามารถนำความรู้ไปประเมินตนเองได้</t>
  </si>
  <si>
    <t>2) เจ้าหน้าที่สาธารณสุข และอาสาสมัครสาธารณสุขมีความรู้ในการจัดกิจกรรมกระตุ้นสมอง</t>
  </si>
  <si>
    <t xml:space="preserve">3) ผู้รับบริการมีความรู้ ความเข้าใจร้อยละ 80 </t>
  </si>
  <si>
    <t>1) ผู้สูงอายุที่เป็นสมาชิกชมรมผู้สูงอายุเทศบาลและรพ.สต.เฉลิมพระเกียรติ ตำบลขุนทะเล อ.เมือง จ. สุราษฎร์ธานี จำนวน 40 คน</t>
  </si>
  <si>
    <t>2) เจ้าหน้าที่และอาสาสมัครสาธารณสุข จำนวน 10 คน</t>
  </si>
  <si>
    <t>3) ผู้สูงอายุ และอาสาสมัครสาธารณสุข จำนวน 50 คน</t>
  </si>
  <si>
    <t>4) แกนนำผู้สูงอายุ จำนวน 10 คน</t>
  </si>
  <si>
    <t>เดือนตุลาคม 2559 - กรกฎาคม 2560</t>
  </si>
  <si>
    <t>1. ผู้สูงอายุมีความรู้เกี่ยวกับความผิดปกติด้านสมองตามวัยเพิ่มขึ้น</t>
  </si>
  <si>
    <t>นักศึกษาประเมินตามแบบสอบถาม</t>
  </si>
  <si>
    <t>แบบสอบถาม</t>
  </si>
  <si>
    <t>2. ผู้สูงอายุประเมินสมองตนเองเบื้องต้นได้</t>
  </si>
  <si>
    <t>นักศึกษาสังเกตการประเมิน</t>
  </si>
  <si>
    <t>แบบประเมินสมองเบื้องต้น</t>
  </si>
  <si>
    <t>3. ผู้รับผิดชอบงานผู้สูงอายุมีส่วนร่วมและนำกิจกรรมไปวางแผนการดูแลผู้สูงอายุต่อไปได้</t>
  </si>
  <si>
    <t>ผลการประเมินกิจกรรม/โครงการ</t>
  </si>
  <si>
    <t>แบบสรุปผลโครงการ</t>
  </si>
  <si>
    <t>การลงชื่อเข้าร่วมโครงการ</t>
  </si>
  <si>
    <t>ใบเซนต์ชื่อ</t>
  </si>
  <si>
    <t xml:space="preserve">       1.ผู้อายุสามารถประเมินสมรรถภาพตนเองได้</t>
  </si>
  <si>
    <r>
      <t xml:space="preserve">       </t>
    </r>
    <r>
      <rPr>
        <sz val="14"/>
        <rFont val="TH SarabunPSK"/>
        <family val="2"/>
      </rPr>
      <t>2. ปัญหาสุขภาพผู้สูงอายุจากการประเมินตนเองได้ลดลง</t>
    </r>
  </si>
  <si>
    <t xml:space="preserve">       3.ผู้รับผิดชอบงานผู้สูงอายุในพื้นที่วางแผนการประเมินสภาพผู้สูงอายุได้</t>
  </si>
  <si>
    <t>4.ผู้สูงอายุเข้าร่วมโครงการ ร้อยละ 80 จากจำนวนทั้งหมดประมาณ 50 คน/ชมรม</t>
  </si>
  <si>
    <t>5.ผู้สูงอายุมีภาวะสุขภาพจิตที่ดีหลังเข้าร่วมโครงการ</t>
  </si>
  <si>
    <t xml:space="preserve">6.ผลการประเมินความพึงพอใจของผู้สูงอายุ และผู้เกี่ยวข้อง หลังเข้าร่วมโครงการไม่ต่ำกว่า
ร้อยละ 80
</t>
  </si>
  <si>
    <t xml:space="preserve">       4.ได้ความรู้เกี่ยวกับการปฏิบัติตัวเพื่อส่งเสริมสุขภาพด้วยการออกกำลังกายสำหรับผู้สูงอายุ</t>
  </si>
  <si>
    <t xml:space="preserve">       5.สร้างแกนนำในการดำเนินกิจกรรมการออกกำลังกายสำหรับผู้สูงอายุ
</t>
  </si>
  <si>
    <r>
      <t xml:space="preserve">ผู้รับผิดชอบโครงการ : </t>
    </r>
    <r>
      <rPr>
        <sz val="14"/>
        <rFont val="TH SarabunPSK"/>
        <family val="2"/>
      </rPr>
      <t>อ.กฤษณา สังขมุณีจินดา</t>
    </r>
  </si>
  <si>
    <t>1) เพื่อเสริมสร้างความเข้มแข็งภายในครอบครัวและพัฒนาศักยภาพในผู้สูงอายุ</t>
  </si>
  <si>
    <t xml:space="preserve">     ตัวชี้วัดแผนยุทธศาสตร์</t>
  </si>
  <si>
    <t>3.2 ร้อยละของผู้เข้ารับการบริการและนำความรู้ไปใช้ประโยชน์และมีผลลัพธ์จากการดำเนินการ</t>
  </si>
  <si>
    <t>โครงการที่ 10 โครงการตามแนวพระราชดำริ สายใยรักแห่งครอบครัว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</si>
</sst>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8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sz val="14"/>
      <color rgb="FF000000"/>
      <name val="TH SarabunPSK"/>
      <family val="2"/>
    </font>
    <font>
      <sz val="14"/>
      <color indexed="8"/>
      <name val="TH SarabunPSK"/>
      <family val="2"/>
    </font>
    <font>
      <sz val="14"/>
      <color theme="1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4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5" fillId="0" borderId="0"/>
    <xf numFmtId="0" fontId="6" fillId="0" borderId="0"/>
  </cellStyleXfs>
  <cellXfs count="89">
    <xf numFmtId="0" fontId="0" fillId="0" borderId="0" xfId="0"/>
    <xf numFmtId="0" fontId="4" fillId="0" borderId="0" xfId="0" applyFont="1"/>
    <xf numFmtId="0" fontId="7" fillId="0" borderId="0" xfId="5" applyFont="1"/>
    <xf numFmtId="0" fontId="7" fillId="0" borderId="0" xfId="5" applyFont="1" applyAlignment="1"/>
    <xf numFmtId="0" fontId="8" fillId="0" borderId="0" xfId="5" applyFont="1"/>
    <xf numFmtId="0" fontId="8" fillId="0" borderId="0" xfId="5" applyFont="1" applyBorder="1"/>
    <xf numFmtId="0" fontId="4" fillId="0" borderId="0" xfId="5" applyFont="1"/>
    <xf numFmtId="0" fontId="10" fillId="0" borderId="2" xfId="0" applyFont="1" applyFill="1" applyBorder="1" applyAlignment="1">
      <alignment vertical="center" wrapText="1" shrinkToFit="1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Border="1"/>
    <xf numFmtId="0" fontId="9" fillId="0" borderId="2" xfId="0" applyFont="1" applyFill="1" applyBorder="1" applyAlignment="1">
      <alignment vertical="center" wrapText="1" shrinkToFit="1"/>
    </xf>
    <xf numFmtId="187" fontId="9" fillId="0" borderId="2" xfId="2" applyNumberFormat="1" applyFont="1" applyFill="1" applyBorder="1" applyAlignment="1">
      <alignment vertical="center"/>
    </xf>
    <xf numFmtId="187" fontId="9" fillId="0" borderId="1" xfId="2" applyNumberFormat="1" applyFont="1" applyFill="1" applyBorder="1"/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 shrinkToFit="1"/>
    </xf>
    <xf numFmtId="0" fontId="10" fillId="0" borderId="6" xfId="5" applyFont="1" applyBorder="1"/>
    <xf numFmtId="0" fontId="10" fillId="0" borderId="0" xfId="5" applyFont="1"/>
    <xf numFmtId="0" fontId="10" fillId="0" borderId="0" xfId="5" applyFont="1" applyBorder="1"/>
    <xf numFmtId="0" fontId="9" fillId="0" borderId="0" xfId="5" applyFont="1"/>
    <xf numFmtId="0" fontId="9" fillId="0" borderId="0" xfId="5" applyFont="1" applyAlignment="1">
      <alignment horizontal="left"/>
    </xf>
    <xf numFmtId="0" fontId="10" fillId="0" borderId="0" xfId="5" applyFont="1" applyAlignment="1">
      <alignment horizontal="left" indent="2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 indent="1"/>
    </xf>
    <xf numFmtId="0" fontId="9" fillId="0" borderId="0" xfId="0" applyFont="1" applyAlignment="1">
      <alignment horizontal="left"/>
    </xf>
    <xf numFmtId="0" fontId="10" fillId="0" borderId="0" xfId="5" applyFont="1" applyAlignment="1">
      <alignment horizontal="center"/>
    </xf>
    <xf numFmtId="187" fontId="9" fillId="0" borderId="1" xfId="0" applyNumberFormat="1" applyFont="1" applyBorder="1" applyAlignment="1">
      <alignment horizontal="center"/>
    </xf>
    <xf numFmtId="187" fontId="10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5" applyFont="1" applyAlignment="1">
      <alignment vertical="top"/>
    </xf>
    <xf numFmtId="0" fontId="9" fillId="2" borderId="1" xfId="0" applyFont="1" applyFill="1" applyBorder="1" applyAlignment="1">
      <alignment horizontal="center" vertical="center"/>
    </xf>
    <xf numFmtId="187" fontId="10" fillId="2" borderId="1" xfId="0" applyNumberFormat="1" applyFont="1" applyFill="1" applyBorder="1"/>
    <xf numFmtId="0" fontId="12" fillId="0" borderId="0" xfId="0" applyFont="1"/>
    <xf numFmtId="0" fontId="14" fillId="0" borderId="1" xfId="0" applyFont="1" applyFill="1" applyBorder="1" applyAlignment="1">
      <alignment horizontal="left" vertical="top" wrapText="1"/>
    </xf>
    <xf numFmtId="187" fontId="10" fillId="0" borderId="0" xfId="5" applyNumberFormat="1" applyFont="1" applyAlignment="1"/>
    <xf numFmtId="0" fontId="15" fillId="0" borderId="0" xfId="5" applyFont="1" applyAlignment="1">
      <alignment horizontal="left"/>
    </xf>
    <xf numFmtId="0" fontId="8" fillId="0" borderId="0" xfId="5" applyFont="1" applyFill="1"/>
    <xf numFmtId="187" fontId="16" fillId="0" borderId="1" xfId="2" applyNumberFormat="1" applyFont="1" applyFill="1" applyBorder="1"/>
    <xf numFmtId="187" fontId="16" fillId="0" borderId="1" xfId="2" applyNumberFormat="1" applyFont="1" applyBorder="1"/>
    <xf numFmtId="0" fontId="17" fillId="0" borderId="2" xfId="0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5" applyFont="1" applyFill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5" applyFont="1" applyFill="1"/>
    <xf numFmtId="0" fontId="10" fillId="0" borderId="0" xfId="5" applyFont="1" applyFill="1"/>
    <xf numFmtId="0" fontId="10" fillId="0" borderId="0" xfId="5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5" applyFont="1" applyAlignment="1">
      <alignment horizontal="left" vertical="top" wrapText="1"/>
    </xf>
    <xf numFmtId="187" fontId="10" fillId="0" borderId="0" xfId="5" applyNumberFormat="1" applyFont="1" applyAlignment="1">
      <alignment horizontal="center"/>
    </xf>
    <xf numFmtId="18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1" fillId="0" borderId="0" xfId="5" applyFont="1" applyAlignment="1">
      <alignment horizontal="center"/>
    </xf>
    <xf numFmtId="0" fontId="9" fillId="0" borderId="0" xfId="5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3" fontId="10" fillId="0" borderId="1" xfId="2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87" fontId="9" fillId="2" borderId="1" xfId="0" applyNumberFormat="1" applyFont="1" applyFill="1" applyBorder="1" applyAlignment="1">
      <alignment horizontal="center"/>
    </xf>
    <xf numFmtId="187" fontId="9" fillId="2" borderId="7" xfId="0" applyNumberFormat="1" applyFont="1" applyFill="1" applyBorder="1" applyAlignment="1">
      <alignment horizontal="center"/>
    </xf>
    <xf numFmtId="187" fontId="9" fillId="2" borderId="8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10">
    <cellStyle name="เครื่องหมายจุลภาค 2" xfId="1"/>
    <cellStyle name="เครื่องหมายจุลภาค 2 2" xfId="2"/>
    <cellStyle name="เครื่องหมายจุลภาค 3" xfId="3"/>
    <cellStyle name="เครื่องหมายจุลภาค 4" xfId="4"/>
    <cellStyle name="ปกติ" xfId="0" builtinId="0"/>
    <cellStyle name="ปกติ 2" xfId="5"/>
    <cellStyle name="ปกติ 3" xfId="6"/>
    <cellStyle name="ปกติ 3 2" xfId="7"/>
    <cellStyle name="ปกติ 4" xfId="8"/>
    <cellStyle name="ปกติ 5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112"/>
  <sheetViews>
    <sheetView tabSelected="1" view="pageBreakPreview" zoomScale="120" zoomScaleSheetLayoutView="120" workbookViewId="0">
      <selection activeCell="A6" sqref="A6"/>
    </sheetView>
  </sheetViews>
  <sheetFormatPr defaultRowHeight="21"/>
  <cols>
    <col min="1" max="1" width="18" style="19" customWidth="1"/>
    <col min="2" max="2" width="6.25" style="19" customWidth="1"/>
    <col min="3" max="3" width="5.875" style="19" customWidth="1"/>
    <col min="4" max="4" width="6" style="19" customWidth="1"/>
    <col min="5" max="6" width="6.25" style="19" customWidth="1"/>
    <col min="7" max="7" width="6.125" style="19" customWidth="1"/>
    <col min="8" max="8" width="6.25" style="19" customWidth="1"/>
    <col min="9" max="10" width="5.75" style="19" customWidth="1"/>
    <col min="11" max="11" width="6" style="19" customWidth="1"/>
    <col min="12" max="12" width="6.125" style="19" customWidth="1"/>
    <col min="13" max="13" width="6.75" style="19" customWidth="1"/>
    <col min="14" max="14" width="7.125" style="19" customWidth="1"/>
    <col min="15" max="16384" width="9" style="4"/>
  </cols>
  <sheetData>
    <row r="1" spans="1:14" s="2" customFormat="1" ht="23.25">
      <c r="A1" s="68" t="s">
        <v>58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3" customFormat="1" ht="23.2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s="3" customFormat="1" ht="23.25">
      <c r="A3" s="69" t="s">
        <v>59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2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2" customHeight="1" thickTop="1">
      <c r="B5" s="20"/>
      <c r="C5" s="20"/>
      <c r="D5" s="20"/>
      <c r="E5" s="20"/>
      <c r="F5" s="20"/>
      <c r="G5" s="20"/>
    </row>
    <row r="6" spans="1:14">
      <c r="A6" s="21" t="s">
        <v>105</v>
      </c>
      <c r="B6" s="20"/>
      <c r="C6" s="20"/>
      <c r="D6" s="20"/>
      <c r="E6" s="21"/>
      <c r="F6" s="20"/>
      <c r="G6" s="21"/>
    </row>
    <row r="7" spans="1:14" ht="12" customHeight="1">
      <c r="A7" s="22"/>
    </row>
    <row r="8" spans="1:14" s="6" customFormat="1">
      <c r="A8" s="22" t="s">
        <v>62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21" customFormat="1" ht="118.5" customHeight="1">
      <c r="A9" s="58" t="s">
        <v>61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s="34" customFormat="1" ht="79.5" customHeight="1">
      <c r="A10" s="58" t="s">
        <v>60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6.75" customHeight="1"/>
    <row r="12" spans="1:14" s="6" customFormat="1">
      <c r="A12" s="22" t="s">
        <v>23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>
      <c r="A13" s="23" t="s">
        <v>102</v>
      </c>
    </row>
    <row r="14" spans="1:14" ht="9.75" customHeight="1"/>
    <row r="15" spans="1:14">
      <c r="A15" s="21" t="s">
        <v>68</v>
      </c>
    </row>
    <row r="16" spans="1:14">
      <c r="A16" s="23" t="s">
        <v>63</v>
      </c>
    </row>
    <row r="17" spans="1:14">
      <c r="A17" s="23" t="s">
        <v>64</v>
      </c>
    </row>
    <row r="18" spans="1:14" ht="10.5" customHeight="1">
      <c r="A18" s="23"/>
    </row>
    <row r="19" spans="1:14">
      <c r="A19" s="24" t="s">
        <v>53</v>
      </c>
    </row>
    <row r="20" spans="1:14" s="19" customFormat="1" ht="18.75">
      <c r="A20" s="37" t="s">
        <v>65</v>
      </c>
    </row>
    <row r="21" spans="1:14" s="19" customFormat="1" ht="18.75">
      <c r="A21" s="37" t="s">
        <v>66</v>
      </c>
    </row>
    <row r="22" spans="1:14" s="19" customFormat="1" ht="45.75" customHeight="1">
      <c r="A22" s="58" t="s">
        <v>67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ht="9" customHeight="1">
      <c r="A23" s="23"/>
    </row>
    <row r="24" spans="1:14">
      <c r="A24" s="24" t="s">
        <v>54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s="19" customFormat="1" ht="18.75">
      <c r="A25" s="23" t="s">
        <v>69</v>
      </c>
    </row>
    <row r="26" spans="1:14" s="19" customFormat="1" ht="18.75">
      <c r="A26" s="23" t="s">
        <v>70</v>
      </c>
    </row>
    <row r="27" spans="1:14" ht="9" customHeight="1">
      <c r="A27" s="26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>
      <c r="A28" s="27" t="s">
        <v>55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>
      <c r="A29" s="27" t="s">
        <v>19</v>
      </c>
      <c r="B29" s="25" t="s">
        <v>74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>
      <c r="A30" s="27"/>
      <c r="B30" s="25" t="s">
        <v>75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>
      <c r="A31" s="27"/>
      <c r="B31" s="25" t="s">
        <v>76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>
      <c r="A32" s="27" t="s">
        <v>103</v>
      </c>
      <c r="B32" s="25" t="s">
        <v>104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>
      <c r="A33" s="27" t="s">
        <v>20</v>
      </c>
      <c r="B33" s="25" t="s">
        <v>77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>
      <c r="A34" s="27"/>
      <c r="B34" s="25" t="s">
        <v>78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>
      <c r="A35" s="27"/>
      <c r="B35" s="25" t="s">
        <v>79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>
      <c r="A36" s="27"/>
      <c r="B36" s="25" t="s">
        <v>80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>
      <c r="A37" s="27" t="s">
        <v>21</v>
      </c>
      <c r="B37" s="25" t="s">
        <v>81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>
      <c r="A38" s="27" t="s">
        <v>22</v>
      </c>
      <c r="B38" s="60">
        <f>B45</f>
        <v>19500</v>
      </c>
      <c r="C38" s="61"/>
      <c r="D38" s="25" t="s">
        <v>17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33" customHeight="1">
      <c r="A39" s="27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9.5" customHeight="1">
      <c r="A40" s="27" t="s">
        <v>56</v>
      </c>
      <c r="B40" s="25" t="s">
        <v>77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9.5" customHeight="1">
      <c r="A41" s="27"/>
      <c r="B41" s="25" t="s">
        <v>78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8.75" customHeight="1">
      <c r="A42" s="27"/>
      <c r="B42" s="25" t="s">
        <v>79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9.5" customHeight="1">
      <c r="B43" s="25" t="s">
        <v>80</v>
      </c>
    </row>
    <row r="44" spans="1:14" ht="9.75" customHeight="1">
      <c r="B44" s="25"/>
    </row>
    <row r="45" spans="1:14">
      <c r="A45" s="40" t="s">
        <v>57</v>
      </c>
      <c r="B45" s="59">
        <f>L49</f>
        <v>19500</v>
      </c>
      <c r="C45" s="59"/>
      <c r="D45" s="39"/>
      <c r="E45" s="21" t="s">
        <v>17</v>
      </c>
    </row>
    <row r="46" spans="1:14" ht="9.75" customHeight="1">
      <c r="A46" s="22"/>
      <c r="B46" s="28"/>
      <c r="C46" s="28"/>
      <c r="D46" s="28"/>
      <c r="E46" s="21"/>
    </row>
    <row r="47" spans="1:14" s="1" customFormat="1">
      <c r="A47" s="63" t="s">
        <v>1</v>
      </c>
      <c r="B47" s="65" t="s">
        <v>31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7"/>
      <c r="N47" s="24"/>
    </row>
    <row r="48" spans="1:14" s="1" customFormat="1">
      <c r="A48" s="64"/>
      <c r="B48" s="62" t="s">
        <v>14</v>
      </c>
      <c r="C48" s="62"/>
      <c r="D48" s="62" t="s">
        <v>15</v>
      </c>
      <c r="E48" s="62"/>
      <c r="F48" s="62" t="s">
        <v>16</v>
      </c>
      <c r="G48" s="62"/>
      <c r="H48" s="62" t="s">
        <v>45</v>
      </c>
      <c r="I48" s="62"/>
      <c r="J48" s="62" t="s">
        <v>46</v>
      </c>
      <c r="K48" s="62"/>
      <c r="L48" s="62" t="s">
        <v>24</v>
      </c>
      <c r="M48" s="62"/>
      <c r="N48" s="24"/>
    </row>
    <row r="49" spans="1:14" s="1" customFormat="1">
      <c r="A49" s="31" t="s">
        <v>47</v>
      </c>
      <c r="B49" s="75">
        <f>SUM(B50:C51)</f>
        <v>0</v>
      </c>
      <c r="C49" s="75"/>
      <c r="D49" s="75">
        <f t="shared" ref="D49" si="0">SUM(D50:E51)</f>
        <v>19500</v>
      </c>
      <c r="E49" s="75"/>
      <c r="F49" s="75">
        <f t="shared" ref="F49" si="1">SUM(F50:G51)</f>
        <v>0</v>
      </c>
      <c r="G49" s="75"/>
      <c r="H49" s="75">
        <f t="shared" ref="H49" si="2">SUM(H50:I51)</f>
        <v>0</v>
      </c>
      <c r="I49" s="75"/>
      <c r="J49" s="75">
        <f t="shared" ref="J49" si="3">SUM(J50:K51)</f>
        <v>0</v>
      </c>
      <c r="K49" s="75"/>
      <c r="L49" s="75">
        <f>SUM(B49:K49)</f>
        <v>19500</v>
      </c>
      <c r="M49" s="75"/>
      <c r="N49" s="24"/>
    </row>
    <row r="50" spans="1:14" s="1" customFormat="1" ht="43.5" customHeight="1">
      <c r="A50" s="38" t="s">
        <v>71</v>
      </c>
      <c r="B50" s="74"/>
      <c r="C50" s="74"/>
      <c r="D50" s="74">
        <v>9500</v>
      </c>
      <c r="E50" s="74"/>
      <c r="F50" s="74"/>
      <c r="G50" s="74"/>
      <c r="H50" s="74"/>
      <c r="I50" s="74"/>
      <c r="J50" s="74"/>
      <c r="K50" s="74"/>
      <c r="L50" s="75">
        <f t="shared" ref="L50:L51" si="4">SUM(B50:K50)</f>
        <v>9500</v>
      </c>
      <c r="M50" s="75"/>
      <c r="N50" s="24"/>
    </row>
    <row r="51" spans="1:14" s="1" customFormat="1" ht="61.5" customHeight="1">
      <c r="A51" s="38" t="s">
        <v>72</v>
      </c>
      <c r="B51" s="74"/>
      <c r="C51" s="74"/>
      <c r="D51" s="74">
        <v>10000</v>
      </c>
      <c r="E51" s="74"/>
      <c r="F51" s="74"/>
      <c r="G51" s="74"/>
      <c r="H51" s="74"/>
      <c r="I51" s="74"/>
      <c r="J51" s="74"/>
      <c r="K51" s="74"/>
      <c r="L51" s="75">
        <f t="shared" si="4"/>
        <v>10000</v>
      </c>
      <c r="M51" s="75"/>
      <c r="N51" s="24"/>
    </row>
    <row r="52" spans="1:14">
      <c r="A52" s="27" t="s">
        <v>48</v>
      </c>
    </row>
    <row r="53" spans="1:14" ht="15" customHeight="1"/>
    <row r="54" spans="1:14">
      <c r="A54" s="71" t="s">
        <v>1</v>
      </c>
      <c r="B54" s="62" t="s">
        <v>26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>
      <c r="A55" s="72"/>
      <c r="B55" s="70" t="s">
        <v>27</v>
      </c>
      <c r="C55" s="70"/>
      <c r="D55" s="70"/>
      <c r="E55" s="70" t="s">
        <v>28</v>
      </c>
      <c r="F55" s="70"/>
      <c r="G55" s="70"/>
      <c r="H55" s="70" t="s">
        <v>29</v>
      </c>
      <c r="I55" s="70"/>
      <c r="J55" s="70"/>
      <c r="K55" s="70" t="s">
        <v>30</v>
      </c>
      <c r="L55" s="70"/>
      <c r="M55" s="70"/>
      <c r="N55" s="70" t="s">
        <v>24</v>
      </c>
    </row>
    <row r="56" spans="1:14">
      <c r="A56" s="73"/>
      <c r="B56" s="35" t="s">
        <v>2</v>
      </c>
      <c r="C56" s="35" t="s">
        <v>3</v>
      </c>
      <c r="D56" s="35" t="s">
        <v>4</v>
      </c>
      <c r="E56" s="35" t="s">
        <v>5</v>
      </c>
      <c r="F56" s="35" t="s">
        <v>6</v>
      </c>
      <c r="G56" s="35" t="s">
        <v>7</v>
      </c>
      <c r="H56" s="35" t="s">
        <v>8</v>
      </c>
      <c r="I56" s="35" t="s">
        <v>9</v>
      </c>
      <c r="J56" s="35" t="s">
        <v>10</v>
      </c>
      <c r="K56" s="35" t="s">
        <v>11</v>
      </c>
      <c r="L56" s="35" t="s">
        <v>12</v>
      </c>
      <c r="M56" s="35" t="s">
        <v>13</v>
      </c>
      <c r="N56" s="70"/>
    </row>
    <row r="57" spans="1:14" s="41" customFormat="1" ht="44.25" customHeight="1">
      <c r="A57" s="38" t="s">
        <v>71</v>
      </c>
      <c r="B57" s="33"/>
      <c r="C57" s="33"/>
      <c r="D57" s="33"/>
      <c r="E57" s="33"/>
      <c r="F57" s="33"/>
      <c r="G57" s="33"/>
      <c r="H57" s="44" t="s">
        <v>73</v>
      </c>
      <c r="I57" s="33"/>
      <c r="J57" s="33"/>
      <c r="K57" s="44" t="s">
        <v>73</v>
      </c>
      <c r="L57" s="33"/>
      <c r="M57" s="33"/>
      <c r="N57" s="32"/>
    </row>
    <row r="58" spans="1:14" ht="63" customHeight="1">
      <c r="A58" s="38" t="s">
        <v>72</v>
      </c>
      <c r="B58" s="44" t="s">
        <v>73</v>
      </c>
      <c r="C58" s="44" t="s">
        <v>73</v>
      </c>
      <c r="D58" s="44" t="s">
        <v>73</v>
      </c>
      <c r="E58" s="44" t="s">
        <v>73</v>
      </c>
      <c r="F58" s="44" t="s">
        <v>73</v>
      </c>
      <c r="G58" s="44" t="s">
        <v>73</v>
      </c>
      <c r="H58" s="8"/>
      <c r="I58" s="8"/>
      <c r="J58" s="8"/>
      <c r="K58" s="8"/>
      <c r="L58" s="8"/>
      <c r="M58" s="8"/>
      <c r="N58" s="9"/>
    </row>
    <row r="59" spans="1:14">
      <c r="A59" s="10" t="s">
        <v>31</v>
      </c>
      <c r="B59" s="80" t="s">
        <v>32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2"/>
    </row>
    <row r="60" spans="1:14">
      <c r="A60" s="11" t="s">
        <v>33</v>
      </c>
      <c r="B60" s="29">
        <f>+B61+B62+B67+B70+B71</f>
        <v>0</v>
      </c>
      <c r="C60" s="29">
        <f t="shared" ref="C60:M60" si="5">+C61+C62+C67+C70+C71</f>
        <v>6000</v>
      </c>
      <c r="D60" s="29">
        <f t="shared" si="5"/>
        <v>0</v>
      </c>
      <c r="E60" s="29">
        <f t="shared" si="5"/>
        <v>2000</v>
      </c>
      <c r="F60" s="29">
        <f t="shared" si="5"/>
        <v>1000</v>
      </c>
      <c r="G60" s="29">
        <f t="shared" si="5"/>
        <v>1000</v>
      </c>
      <c r="H60" s="29">
        <f t="shared" si="5"/>
        <v>3475</v>
      </c>
      <c r="I60" s="29">
        <f t="shared" si="5"/>
        <v>0</v>
      </c>
      <c r="J60" s="29">
        <f t="shared" si="5"/>
        <v>0</v>
      </c>
      <c r="K60" s="29">
        <f t="shared" si="5"/>
        <v>6025</v>
      </c>
      <c r="L60" s="29">
        <f t="shared" si="5"/>
        <v>0</v>
      </c>
      <c r="M60" s="29">
        <f t="shared" si="5"/>
        <v>0</v>
      </c>
      <c r="N60" s="30">
        <f>SUM(B60:M60)</f>
        <v>19500</v>
      </c>
    </row>
    <row r="61" spans="1:14">
      <c r="A61" s="13" t="s">
        <v>34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30">
        <f t="shared" ref="N61:N73" si="6">SUM(B61:M61)</f>
        <v>0</v>
      </c>
    </row>
    <row r="62" spans="1:14">
      <c r="A62" s="13" t="s">
        <v>35</v>
      </c>
      <c r="B62" s="15">
        <f>SUM(B63:B66)</f>
        <v>0</v>
      </c>
      <c r="C62" s="15">
        <f t="shared" ref="C62:M62" si="7">SUM(C63:C66)</f>
        <v>6000</v>
      </c>
      <c r="D62" s="15">
        <f t="shared" si="7"/>
        <v>0</v>
      </c>
      <c r="E62" s="15">
        <f t="shared" si="7"/>
        <v>2000</v>
      </c>
      <c r="F62" s="15">
        <f t="shared" si="7"/>
        <v>1000</v>
      </c>
      <c r="G62" s="15">
        <f t="shared" si="7"/>
        <v>1000</v>
      </c>
      <c r="H62" s="15">
        <f t="shared" si="7"/>
        <v>3475</v>
      </c>
      <c r="I62" s="15">
        <f t="shared" si="7"/>
        <v>0</v>
      </c>
      <c r="J62" s="15">
        <f t="shared" si="7"/>
        <v>0</v>
      </c>
      <c r="K62" s="15">
        <f t="shared" si="7"/>
        <v>6025</v>
      </c>
      <c r="L62" s="15">
        <f t="shared" si="7"/>
        <v>0</v>
      </c>
      <c r="M62" s="15">
        <f t="shared" si="7"/>
        <v>0</v>
      </c>
      <c r="N62" s="30">
        <f t="shared" si="6"/>
        <v>19500</v>
      </c>
    </row>
    <row r="63" spans="1:14">
      <c r="A63" s="7" t="s">
        <v>36</v>
      </c>
      <c r="B63" s="42"/>
      <c r="C63" s="42">
        <v>1200</v>
      </c>
      <c r="D63" s="42"/>
      <c r="E63" s="42"/>
      <c r="F63" s="42"/>
      <c r="G63" s="42"/>
      <c r="H63" s="42"/>
      <c r="I63" s="42"/>
      <c r="J63" s="43"/>
      <c r="K63" s="43"/>
      <c r="L63" s="43"/>
      <c r="M63" s="43"/>
      <c r="N63" s="30">
        <f t="shared" si="6"/>
        <v>1200</v>
      </c>
    </row>
    <row r="64" spans="1:14">
      <c r="A64" s="7" t="s">
        <v>37</v>
      </c>
      <c r="B64" s="42"/>
      <c r="C64" s="42"/>
      <c r="D64" s="42"/>
      <c r="E64" s="42">
        <v>2000</v>
      </c>
      <c r="F64" s="42">
        <v>1000</v>
      </c>
      <c r="G64" s="42">
        <v>1000</v>
      </c>
      <c r="H64" s="42">
        <v>3025</v>
      </c>
      <c r="I64" s="42"/>
      <c r="J64" s="43"/>
      <c r="K64" s="43">
        <v>3025</v>
      </c>
      <c r="L64" s="43"/>
      <c r="M64" s="43"/>
      <c r="N64" s="30">
        <f t="shared" si="6"/>
        <v>10050</v>
      </c>
    </row>
    <row r="65" spans="1:14">
      <c r="A65" s="7" t="s">
        <v>38</v>
      </c>
      <c r="B65" s="42"/>
      <c r="C65" s="42">
        <v>4800</v>
      </c>
      <c r="D65" s="42"/>
      <c r="E65" s="42"/>
      <c r="F65" s="42"/>
      <c r="G65" s="42"/>
      <c r="H65" s="42">
        <v>450</v>
      </c>
      <c r="I65" s="42"/>
      <c r="J65" s="43"/>
      <c r="K65" s="43">
        <v>3000</v>
      </c>
      <c r="L65" s="43"/>
      <c r="M65" s="43"/>
      <c r="N65" s="30">
        <f t="shared" si="6"/>
        <v>8250</v>
      </c>
    </row>
    <row r="66" spans="1:14">
      <c r="A66" s="7" t="s">
        <v>39</v>
      </c>
      <c r="B66" s="42"/>
      <c r="C66" s="42"/>
      <c r="D66" s="42"/>
      <c r="E66" s="42"/>
      <c r="F66" s="42"/>
      <c r="G66" s="42"/>
      <c r="H66" s="43"/>
      <c r="I66" s="42"/>
      <c r="J66" s="43"/>
      <c r="K66" s="43"/>
      <c r="L66" s="43"/>
      <c r="M66" s="43"/>
      <c r="N66" s="30">
        <f t="shared" si="6"/>
        <v>0</v>
      </c>
    </row>
    <row r="67" spans="1:14">
      <c r="A67" s="13" t="s">
        <v>40</v>
      </c>
      <c r="B67" s="15">
        <f>+B68+B69</f>
        <v>0</v>
      </c>
      <c r="C67" s="15">
        <f t="shared" ref="C67:M67" si="8">+C68+C69</f>
        <v>0</v>
      </c>
      <c r="D67" s="15">
        <f t="shared" si="8"/>
        <v>0</v>
      </c>
      <c r="E67" s="15">
        <f t="shared" si="8"/>
        <v>0</v>
      </c>
      <c r="F67" s="15">
        <f t="shared" si="8"/>
        <v>0</v>
      </c>
      <c r="G67" s="15">
        <f t="shared" si="8"/>
        <v>0</v>
      </c>
      <c r="H67" s="15">
        <f t="shared" si="8"/>
        <v>0</v>
      </c>
      <c r="I67" s="15">
        <f t="shared" si="8"/>
        <v>0</v>
      </c>
      <c r="J67" s="15">
        <f t="shared" si="8"/>
        <v>0</v>
      </c>
      <c r="K67" s="15">
        <f t="shared" si="8"/>
        <v>0</v>
      </c>
      <c r="L67" s="15">
        <f t="shared" si="8"/>
        <v>0</v>
      </c>
      <c r="M67" s="15">
        <f t="shared" si="8"/>
        <v>0</v>
      </c>
      <c r="N67" s="30">
        <f t="shared" si="6"/>
        <v>0</v>
      </c>
    </row>
    <row r="68" spans="1:14">
      <c r="A68" s="7" t="s">
        <v>41</v>
      </c>
      <c r="B68" s="16"/>
      <c r="C68" s="16"/>
      <c r="D68" s="16"/>
      <c r="E68" s="16"/>
      <c r="F68" s="16"/>
      <c r="G68" s="16"/>
      <c r="H68" s="12"/>
      <c r="I68" s="12"/>
      <c r="J68" s="12"/>
      <c r="K68" s="12"/>
      <c r="L68" s="12"/>
      <c r="M68" s="12"/>
      <c r="N68" s="30">
        <f t="shared" si="6"/>
        <v>0</v>
      </c>
    </row>
    <row r="69" spans="1:14">
      <c r="A69" s="7" t="s">
        <v>42</v>
      </c>
      <c r="B69" s="16"/>
      <c r="C69" s="16"/>
      <c r="D69" s="16"/>
      <c r="E69" s="16"/>
      <c r="F69" s="16"/>
      <c r="G69" s="16"/>
      <c r="H69" s="12"/>
      <c r="I69" s="12"/>
      <c r="J69" s="12"/>
      <c r="K69" s="12"/>
      <c r="L69" s="12"/>
      <c r="M69" s="12"/>
      <c r="N69" s="30">
        <f t="shared" si="6"/>
        <v>0</v>
      </c>
    </row>
    <row r="70" spans="1:14">
      <c r="A70" s="13" t="s">
        <v>43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30">
        <f t="shared" si="6"/>
        <v>0</v>
      </c>
    </row>
    <row r="71" spans="1:14">
      <c r="A71" s="17" t="s">
        <v>44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30">
        <f t="shared" si="6"/>
        <v>0</v>
      </c>
    </row>
    <row r="72" spans="1:14">
      <c r="A72" s="71" t="s">
        <v>25</v>
      </c>
      <c r="B72" s="77">
        <f>+B60+C60+D60</f>
        <v>6000</v>
      </c>
      <c r="C72" s="62"/>
      <c r="D72" s="62"/>
      <c r="E72" s="77">
        <f>+E60+F60+G60</f>
        <v>4000</v>
      </c>
      <c r="F72" s="62"/>
      <c r="G72" s="62"/>
      <c r="H72" s="77">
        <f>+H60+I60+J60</f>
        <v>3475</v>
      </c>
      <c r="I72" s="62"/>
      <c r="J72" s="62"/>
      <c r="K72" s="77">
        <f>+K60+L60+M60</f>
        <v>6025</v>
      </c>
      <c r="L72" s="62"/>
      <c r="M72" s="62"/>
      <c r="N72" s="36">
        <f t="shared" si="6"/>
        <v>19500</v>
      </c>
    </row>
    <row r="73" spans="1:14">
      <c r="A73" s="73"/>
      <c r="B73" s="78">
        <f>+B72+E72+H72+K72</f>
        <v>19500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36">
        <f t="shared" si="6"/>
        <v>19500</v>
      </c>
    </row>
    <row r="74" spans="1:14" s="5" customFormat="1" ht="65.2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1:14" s="5" customFormat="1">
      <c r="A75" s="24" t="s">
        <v>49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0"/>
      <c r="N75" s="20"/>
    </row>
    <row r="76" spans="1:14" s="5" customFormat="1" ht="13.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0"/>
      <c r="N76" s="20"/>
    </row>
    <row r="77" spans="1:14" s="5" customFormat="1">
      <c r="A77" s="76" t="s">
        <v>50</v>
      </c>
      <c r="B77" s="76"/>
      <c r="C77" s="76"/>
      <c r="D77" s="76"/>
      <c r="E77" s="76" t="s">
        <v>51</v>
      </c>
      <c r="F77" s="76"/>
      <c r="G77" s="76"/>
      <c r="H77" s="76"/>
      <c r="I77" s="76" t="s">
        <v>52</v>
      </c>
      <c r="J77" s="76"/>
      <c r="K77" s="76"/>
      <c r="L77" s="76"/>
      <c r="M77" s="20"/>
      <c r="N77" s="20"/>
    </row>
    <row r="78" spans="1:14" s="5" customFormat="1" ht="40.5" customHeight="1">
      <c r="A78" s="83" t="s">
        <v>82</v>
      </c>
      <c r="B78" s="84"/>
      <c r="C78" s="84"/>
      <c r="D78" s="85"/>
      <c r="E78" s="86" t="s">
        <v>83</v>
      </c>
      <c r="F78" s="87"/>
      <c r="G78" s="87"/>
      <c r="H78" s="88"/>
      <c r="I78" s="86" t="s">
        <v>84</v>
      </c>
      <c r="J78" s="87"/>
      <c r="K78" s="87"/>
      <c r="L78" s="88"/>
      <c r="M78" s="20"/>
      <c r="N78" s="20"/>
    </row>
    <row r="79" spans="1:14" s="5" customFormat="1" ht="24" customHeight="1">
      <c r="A79" s="83" t="s">
        <v>85</v>
      </c>
      <c r="B79" s="84"/>
      <c r="C79" s="84"/>
      <c r="D79" s="85"/>
      <c r="E79" s="86" t="s">
        <v>86</v>
      </c>
      <c r="F79" s="87"/>
      <c r="G79" s="87"/>
      <c r="H79" s="88"/>
      <c r="I79" s="86" t="s">
        <v>87</v>
      </c>
      <c r="J79" s="87"/>
      <c r="K79" s="87"/>
      <c r="L79" s="88"/>
      <c r="M79" s="20"/>
      <c r="N79" s="20"/>
    </row>
    <row r="80" spans="1:14" s="5" customFormat="1" ht="46.5" customHeight="1">
      <c r="A80" s="52" t="s">
        <v>88</v>
      </c>
      <c r="B80" s="52"/>
      <c r="C80" s="52"/>
      <c r="D80" s="52"/>
      <c r="E80" s="53" t="s">
        <v>89</v>
      </c>
      <c r="F80" s="53"/>
      <c r="G80" s="53"/>
      <c r="H80" s="53"/>
      <c r="I80" s="53" t="s">
        <v>90</v>
      </c>
      <c r="J80" s="53"/>
      <c r="K80" s="53"/>
      <c r="L80" s="53"/>
      <c r="M80" s="20"/>
      <c r="N80" s="20"/>
    </row>
    <row r="81" spans="1:14" s="5" customFormat="1" ht="39.75" customHeight="1">
      <c r="A81" s="57" t="s">
        <v>96</v>
      </c>
      <c r="B81" s="57"/>
      <c r="C81" s="57"/>
      <c r="D81" s="57"/>
      <c r="E81" s="57" t="s">
        <v>91</v>
      </c>
      <c r="F81" s="57"/>
      <c r="G81" s="57"/>
      <c r="H81" s="57"/>
      <c r="I81" s="57" t="s">
        <v>92</v>
      </c>
      <c r="J81" s="57"/>
      <c r="K81" s="57"/>
      <c r="L81" s="57"/>
      <c r="M81" s="20"/>
      <c r="N81" s="20"/>
    </row>
    <row r="82" spans="1:14" s="5" customFormat="1" ht="21.75" customHeight="1">
      <c r="A82" s="54" t="s">
        <v>97</v>
      </c>
      <c r="B82" s="55"/>
      <c r="C82" s="55"/>
      <c r="D82" s="56"/>
      <c r="E82" s="54" t="s">
        <v>84</v>
      </c>
      <c r="F82" s="55"/>
      <c r="G82" s="55"/>
      <c r="H82" s="56"/>
      <c r="I82" s="54" t="s">
        <v>84</v>
      </c>
      <c r="J82" s="55"/>
      <c r="K82" s="55"/>
      <c r="L82" s="56"/>
      <c r="M82" s="20"/>
      <c r="N82" s="20"/>
    </row>
    <row r="83" spans="1:14" s="5" customFormat="1" ht="59.25" customHeight="1">
      <c r="A83" s="54" t="s">
        <v>98</v>
      </c>
      <c r="B83" s="55"/>
      <c r="C83" s="55"/>
      <c r="D83" s="56"/>
      <c r="E83" s="54" t="s">
        <v>84</v>
      </c>
      <c r="F83" s="55"/>
      <c r="G83" s="55"/>
      <c r="H83" s="56"/>
      <c r="I83" s="54" t="s">
        <v>84</v>
      </c>
      <c r="J83" s="55"/>
      <c r="K83" s="55"/>
      <c r="L83" s="56"/>
      <c r="M83" s="20"/>
      <c r="N83" s="20"/>
    </row>
    <row r="84" spans="1:14" s="5" customForma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20"/>
      <c r="N84" s="20"/>
    </row>
    <row r="85" spans="1:14">
      <c r="A85" s="22" t="s">
        <v>18</v>
      </c>
      <c r="B85" s="28"/>
      <c r="C85" s="28"/>
      <c r="D85" s="28"/>
      <c r="E85" s="21"/>
    </row>
    <row r="86" spans="1:14" s="19" customFormat="1" ht="18.75">
      <c r="A86" s="46" t="s">
        <v>93</v>
      </c>
      <c r="B86" s="21"/>
      <c r="C86" s="21"/>
      <c r="D86" s="21"/>
      <c r="E86" s="21"/>
      <c r="F86" s="21"/>
      <c r="G86" s="47"/>
      <c r="H86" s="47"/>
      <c r="I86" s="51"/>
      <c r="J86" s="51"/>
      <c r="K86" s="51"/>
      <c r="L86" s="51"/>
      <c r="M86" s="20"/>
    </row>
    <row r="87" spans="1:14" s="19" customFormat="1" ht="18.75">
      <c r="A87" s="21" t="s">
        <v>94</v>
      </c>
      <c r="B87" s="48"/>
      <c r="C87" s="48"/>
      <c r="D87" s="48"/>
      <c r="E87" s="21"/>
      <c r="F87" s="21"/>
      <c r="G87" s="20"/>
      <c r="H87" s="20"/>
      <c r="I87" s="20"/>
      <c r="J87" s="20"/>
      <c r="K87" s="20"/>
      <c r="L87" s="20"/>
      <c r="M87" s="20"/>
    </row>
    <row r="88" spans="1:14" s="21" customFormat="1" ht="18.75">
      <c r="A88" s="46" t="s">
        <v>95</v>
      </c>
      <c r="B88" s="49"/>
      <c r="C88" s="49"/>
      <c r="D88" s="49"/>
      <c r="E88" s="19"/>
      <c r="F88" s="19"/>
    </row>
    <row r="89" spans="1:14" s="21" customFormat="1" ht="18.75">
      <c r="A89" s="50" t="s">
        <v>99</v>
      </c>
    </row>
    <row r="90" spans="1:14" s="19" customFormat="1" ht="18.75">
      <c r="A90" s="50" t="s">
        <v>100</v>
      </c>
    </row>
    <row r="91" spans="1:14" ht="15" customHeight="1">
      <c r="A91" s="22"/>
      <c r="B91" s="28"/>
      <c r="C91" s="28"/>
      <c r="D91" s="28"/>
      <c r="E91" s="21"/>
    </row>
    <row r="92" spans="1:14" ht="19.5" customHeight="1">
      <c r="A92" s="22" t="s">
        <v>101</v>
      </c>
      <c r="B92" s="28"/>
      <c r="C92" s="28"/>
      <c r="D92" s="28"/>
      <c r="E92" s="21"/>
    </row>
    <row r="93" spans="1:14" ht="15" customHeight="1">
      <c r="A93" s="22"/>
      <c r="B93" s="28"/>
      <c r="C93" s="28"/>
      <c r="D93" s="28"/>
      <c r="E93" s="21"/>
    </row>
    <row r="94" spans="1:14" ht="15" customHeight="1">
      <c r="A94" s="22"/>
      <c r="B94" s="28"/>
      <c r="C94" s="28"/>
      <c r="D94" s="28"/>
      <c r="E94" s="21"/>
    </row>
    <row r="95" spans="1:14" ht="15" customHeight="1">
      <c r="A95" s="22"/>
      <c r="B95" s="28"/>
      <c r="C95" s="28"/>
      <c r="D95" s="28"/>
      <c r="E95" s="21"/>
    </row>
    <row r="96" spans="1:14" ht="15" customHeight="1">
      <c r="A96" s="22"/>
      <c r="B96" s="28"/>
      <c r="C96" s="28"/>
      <c r="D96" s="28"/>
      <c r="E96" s="21"/>
    </row>
    <row r="97" spans="1:5" ht="15" customHeight="1">
      <c r="A97" s="22"/>
      <c r="B97" s="28"/>
      <c r="C97" s="28"/>
      <c r="D97" s="28"/>
      <c r="E97" s="21"/>
    </row>
    <row r="98" spans="1:5" ht="15" customHeight="1">
      <c r="A98" s="22"/>
      <c r="B98" s="28"/>
      <c r="C98" s="28"/>
      <c r="D98" s="28"/>
      <c r="E98" s="21"/>
    </row>
    <row r="99" spans="1:5" ht="15" customHeight="1">
      <c r="A99" s="22"/>
      <c r="B99" s="28"/>
      <c r="C99" s="28"/>
      <c r="D99" s="28"/>
      <c r="E99" s="21"/>
    </row>
    <row r="100" spans="1:5" ht="15" customHeight="1">
      <c r="A100" s="22"/>
      <c r="B100" s="28"/>
      <c r="C100" s="28"/>
      <c r="D100" s="28"/>
      <c r="E100" s="21"/>
    </row>
    <row r="101" spans="1:5" ht="15" customHeight="1">
      <c r="A101" s="22"/>
      <c r="B101" s="28"/>
      <c r="C101" s="28"/>
      <c r="D101" s="28"/>
      <c r="E101" s="21"/>
    </row>
    <row r="102" spans="1:5" ht="15" customHeight="1">
      <c r="A102" s="22"/>
      <c r="B102" s="28"/>
      <c r="C102" s="28"/>
      <c r="D102" s="28"/>
      <c r="E102" s="21"/>
    </row>
    <row r="103" spans="1:5" ht="15" customHeight="1">
      <c r="A103" s="22"/>
      <c r="B103" s="28"/>
      <c r="C103" s="28"/>
      <c r="D103" s="28"/>
      <c r="E103" s="21"/>
    </row>
    <row r="104" spans="1:5" ht="15" customHeight="1">
      <c r="A104" s="22"/>
      <c r="B104" s="28"/>
      <c r="C104" s="28"/>
      <c r="D104" s="28"/>
      <c r="E104" s="21"/>
    </row>
    <row r="105" spans="1:5" ht="15" customHeight="1">
      <c r="A105" s="22"/>
      <c r="B105" s="28"/>
      <c r="C105" s="28"/>
      <c r="D105" s="28"/>
      <c r="E105" s="21"/>
    </row>
    <row r="106" spans="1:5" ht="15" customHeight="1">
      <c r="A106" s="22"/>
      <c r="B106" s="28"/>
      <c r="C106" s="28"/>
      <c r="D106" s="28"/>
      <c r="E106" s="21"/>
    </row>
    <row r="107" spans="1:5" ht="15" customHeight="1">
      <c r="A107" s="22"/>
      <c r="B107" s="28"/>
      <c r="C107" s="28"/>
      <c r="D107" s="28"/>
      <c r="E107" s="21"/>
    </row>
    <row r="108" spans="1:5" ht="15" customHeight="1">
      <c r="A108" s="22"/>
      <c r="B108" s="28"/>
      <c r="C108" s="28"/>
      <c r="D108" s="28"/>
      <c r="E108" s="21"/>
    </row>
    <row r="109" spans="1:5" ht="15" customHeight="1">
      <c r="A109" s="22"/>
      <c r="B109" s="28"/>
      <c r="C109" s="28"/>
      <c r="D109" s="28"/>
      <c r="E109" s="21"/>
    </row>
    <row r="110" spans="1:5" ht="15" customHeight="1">
      <c r="A110" s="22"/>
      <c r="B110" s="28"/>
      <c r="C110" s="28"/>
      <c r="D110" s="28"/>
      <c r="E110" s="21"/>
    </row>
    <row r="111" spans="1:5" ht="15" customHeight="1">
      <c r="A111" s="22"/>
      <c r="B111" s="28"/>
      <c r="C111" s="28"/>
      <c r="D111" s="28"/>
      <c r="E111" s="21"/>
    </row>
    <row r="112" spans="1:5" ht="15" customHeight="1">
      <c r="A112" s="22"/>
      <c r="B112" s="28"/>
      <c r="C112" s="28"/>
      <c r="D112" s="28"/>
      <c r="E112" s="21"/>
    </row>
  </sheetData>
  <mergeCells count="70">
    <mergeCell ref="A78:D78"/>
    <mergeCell ref="E78:H78"/>
    <mergeCell ref="I78:L78"/>
    <mergeCell ref="A79:D79"/>
    <mergeCell ref="E79:H79"/>
    <mergeCell ref="I79:L79"/>
    <mergeCell ref="A77:D77"/>
    <mergeCell ref="E77:H77"/>
    <mergeCell ref="I77:L77"/>
    <mergeCell ref="B51:C51"/>
    <mergeCell ref="D51:E51"/>
    <mergeCell ref="A72:A73"/>
    <mergeCell ref="B72:D72"/>
    <mergeCell ref="E72:G72"/>
    <mergeCell ref="H72:J72"/>
    <mergeCell ref="K72:M72"/>
    <mergeCell ref="B73:M73"/>
    <mergeCell ref="J51:K51"/>
    <mergeCell ref="L51:M51"/>
    <mergeCell ref="B59:N59"/>
    <mergeCell ref="N55:N56"/>
    <mergeCell ref="H55:J55"/>
    <mergeCell ref="J50:K50"/>
    <mergeCell ref="B49:C49"/>
    <mergeCell ref="D49:E49"/>
    <mergeCell ref="F49:G49"/>
    <mergeCell ref="H49:I49"/>
    <mergeCell ref="J49:K49"/>
    <mergeCell ref="A1:N1"/>
    <mergeCell ref="A2:N2"/>
    <mergeCell ref="A3:N3"/>
    <mergeCell ref="B55:D55"/>
    <mergeCell ref="A54:A56"/>
    <mergeCell ref="B54:N54"/>
    <mergeCell ref="E55:G55"/>
    <mergeCell ref="H51:I51"/>
    <mergeCell ref="B50:C50"/>
    <mergeCell ref="D50:E50"/>
    <mergeCell ref="F50:G50"/>
    <mergeCell ref="H50:I50"/>
    <mergeCell ref="F51:G51"/>
    <mergeCell ref="L50:M50"/>
    <mergeCell ref="K55:M55"/>
    <mergeCell ref="L49:M49"/>
    <mergeCell ref="H48:I48"/>
    <mergeCell ref="A47:A48"/>
    <mergeCell ref="B47:M47"/>
    <mergeCell ref="B48:C48"/>
    <mergeCell ref="D48:E48"/>
    <mergeCell ref="F48:G48"/>
    <mergeCell ref="J48:K48"/>
    <mergeCell ref="L48:M48"/>
    <mergeCell ref="A10:N10"/>
    <mergeCell ref="A9:N9"/>
    <mergeCell ref="A22:N22"/>
    <mergeCell ref="B45:C45"/>
    <mergeCell ref="B38:C38"/>
    <mergeCell ref="I86:L86"/>
    <mergeCell ref="A80:D80"/>
    <mergeCell ref="E80:H80"/>
    <mergeCell ref="I80:L80"/>
    <mergeCell ref="A83:D83"/>
    <mergeCell ref="E83:H83"/>
    <mergeCell ref="I83:L83"/>
    <mergeCell ref="A81:D81"/>
    <mergeCell ref="E81:H81"/>
    <mergeCell ref="I81:L81"/>
    <mergeCell ref="A82:D82"/>
    <mergeCell ref="E82:H82"/>
    <mergeCell ref="I82:L82"/>
  </mergeCells>
  <printOptions horizontalCentered="1"/>
  <pageMargins left="0.98425196850393704" right="0.39370078740157483" top="0.59055118110236227" bottom="0.59055118110236227" header="0.59055118110236227" footer="0.59055118110236227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โครงการ</vt:lpstr>
      <vt:lpstr>โครงการ!Print_Area</vt:lpstr>
    </vt:vector>
  </TitlesOfParts>
  <Company>student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SRU</cp:lastModifiedBy>
  <cp:lastPrinted>2016-07-29T11:53:33Z</cp:lastPrinted>
  <dcterms:created xsi:type="dcterms:W3CDTF">2012-06-27T02:12:05Z</dcterms:created>
  <dcterms:modified xsi:type="dcterms:W3CDTF">2016-08-09T07:45:16Z</dcterms:modified>
</cp:coreProperties>
</file>