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480" yWindow="495" windowWidth="16605" windowHeight="9405"/>
  </bookViews>
  <sheets>
    <sheet name="กิจกรรม" sheetId="1" r:id="rId1"/>
  </sheets>
  <definedNames>
    <definedName name="_xlnm.Print_Area" localSheetId="0">กิจกรรม!$A$1:$N$88</definedName>
  </definedNames>
  <calcPr calcId="124519"/>
</workbook>
</file>

<file path=xl/calcChain.xml><?xml version="1.0" encoding="utf-8"?>
<calcChain xmlns="http://schemas.openxmlformats.org/spreadsheetml/2006/main">
  <c r="N60" i="1"/>
  <c r="N62"/>
  <c r="N63"/>
  <c r="N64"/>
  <c r="N65"/>
  <c r="N67"/>
  <c r="N68"/>
  <c r="N69"/>
  <c r="N70"/>
  <c r="K47"/>
  <c r="B46" s="1"/>
  <c r="K42"/>
  <c r="K40"/>
  <c r="B39" s="1"/>
  <c r="B36" l="1"/>
  <c r="B32" s="1"/>
  <c r="D61"/>
  <c r="E61"/>
  <c r="F61"/>
  <c r="H61"/>
  <c r="I61"/>
  <c r="K61"/>
  <c r="L61"/>
  <c r="M61"/>
  <c r="B61"/>
  <c r="M66"/>
  <c r="L66"/>
  <c r="K66"/>
  <c r="J66"/>
  <c r="J59" s="1"/>
  <c r="I66"/>
  <c r="H66"/>
  <c r="G66"/>
  <c r="G59" s="1"/>
  <c r="F66"/>
  <c r="E66"/>
  <c r="D66"/>
  <c r="C66"/>
  <c r="C59" s="1"/>
  <c r="B66"/>
  <c r="N66" l="1"/>
  <c r="H59"/>
  <c r="M59"/>
  <c r="K59"/>
  <c r="E59"/>
  <c r="N61"/>
  <c r="B59"/>
  <c r="L59"/>
  <c r="I59"/>
  <c r="F59"/>
  <c r="D59"/>
  <c r="K71"/>
  <c r="E71" l="1"/>
  <c r="H71"/>
  <c r="N59"/>
  <c r="B71"/>
  <c r="B72" s="1"/>
  <c r="N72" s="1"/>
  <c r="N71" l="1"/>
</calcChain>
</file>

<file path=xl/sharedStrings.xml><?xml version="1.0" encoding="utf-8"?>
<sst xmlns="http://schemas.openxmlformats.org/spreadsheetml/2006/main" count="132" uniqueCount="107">
  <si>
    <t>รายละเอียดกิจกรรม ประจำปีงบประมาณ พ.ศ. 2560</t>
  </si>
  <si>
    <t>มหาวิทยาลัยราชภัฏสุราษฎร์ธานี</t>
  </si>
  <si>
    <t>หน่วยงาน คณะพยาบาลศาสตร์</t>
  </si>
  <si>
    <t xml:space="preserve">รหัสกิจกรรม : </t>
  </si>
  <si>
    <t>เหตุผลความจำเป็น  :</t>
  </si>
  <si>
    <t>ปัจจุบันผู้ป่วยทางออร์โธปิดิกส์มีจำนวนเพิ่มขึ้น ด้วยสาเหตุต่างๆ อาทิเช่น การได้รับอุบัติเหตุ หรือภาวะเจ็บป่วยอันเกิดจากความเสื่อมของข้อและกระดูก</t>
  </si>
  <si>
    <t>ผุ้ป่วยกลุ่มดังกล่าวมักได้รับการรักษาในโรงพยาบาลเป็นเวลานานประกอบกับส่วนใหญ่ มักเกิดความผิดปกติหรือพิการที่ต้องได้รับการดูแลต่อเนื่องที่บ้าน</t>
  </si>
  <si>
    <t>ครอบครัวและชุมชน มีส่วนสำคัญอย่างยิ่งในการดูแลผู้ป่วยต่อเนื่องที่บ้าน และเป็นส่วนสำคัญให้การการฟื้นตัวของผู้ป่วยกลับคืนสู่สภาพปกติหรือใกล้เคียง</t>
  </si>
  <si>
    <t>ได้ดียิ่งขึ้น ทั้งนี้ทีมสหวิชาชีพมีความสำคัญในการดูแลผู้ป่วยที่บ้านอย่างครอบคลุมเพื่อเป็นการส่งเสริมและสนับครอบครับผู้ป่วยได้มีการดูแลอย่างมีประสิทธิภาพ</t>
  </si>
  <si>
    <t>วัตถุประสงค์ของกิจกรรม  :</t>
  </si>
  <si>
    <t>1)เพื่อ พัฒนาศักยภาพเครือข่ายการดูแลผู้ป่วยทางออร์โธปิดิกส์</t>
  </si>
  <si>
    <t>2) เพื่อพัฒนาศักยภาพผู้ดูแลผู้ป่วยออร์โธปิดิกส์โดยเน้นการมีส่วนร่วมของครอบครัวและชุมชน</t>
  </si>
  <si>
    <t>ความสอดคล้องของตัวบ่งชี้</t>
  </si>
  <si>
    <t>ตัวบ่งชี้ 3.1 การบริการวิชาการแก่ชุมชน (สกอ.)</t>
  </si>
  <si>
    <t>ตัวบ่งชี้ 24 การบริการวิชาการแก่สังคม (สภาการพยาบาล)</t>
  </si>
  <si>
    <t>ตัวชี้วัดความสำเร็จของกิจกรรม  :</t>
  </si>
  <si>
    <t>1) ตัวชี้วัดเชิงคุณภาพ  :</t>
  </si>
  <si>
    <t>1.มีทีมแลผู้ป่วยทางออร์โธปิดิกส์ในท้องถิ่นโดยสหวิชาชีพ  และมีความรู้เพิ่มขึ้นร้อยละ80</t>
  </si>
  <si>
    <t>2.ครอบครัว ชุมชนมีส่วนร่วมในการดูแลผู้ป่วย</t>
  </si>
  <si>
    <t>2) ตัวชี้วัดเชิงปริมาณ  :</t>
  </si>
  <si>
    <t>1. สร้างทีมการดูแลผู้ป่วยในชุมชนโดยสหวิชาชีพ 1 ทีม</t>
  </si>
  <si>
    <t>2.อสม.และผู้ดูแล จำนวน 20 คน</t>
  </si>
  <si>
    <t>3.ทีม สหวิชาชีพในการดูแลผู้ป่วย จำนวน 10 คน</t>
  </si>
  <si>
    <t>3) ตัวชี้วัดเชิงเวลา  :</t>
  </si>
  <si>
    <t xml:space="preserve"> 1 ต.ค. 59- 30 เม.ย.  60</t>
  </si>
  <si>
    <t>4) ตัวชี้วัดเชิงต้นทุน  :</t>
  </si>
  <si>
    <t>บาท</t>
  </si>
  <si>
    <t xml:space="preserve">เป้าหมาย : </t>
  </si>
  <si>
    <t>2. ทีม สหวิชาชีพในการดูแลผู้ป่วย จำนวน 6 คน</t>
  </si>
  <si>
    <t>งบประมาณ</t>
  </si>
  <si>
    <t>รายละเอียดค่าใช้จ่าย</t>
  </si>
  <si>
    <t xml:space="preserve">กิจกรรมย่อยที่ 1 พัฒนาศักยภาพผู้ดูแลผู้ป่วยทางออร์โธปิดิกในท้องถิ่น   </t>
  </si>
  <si>
    <t>1)   งบดำเนินงาน</t>
  </si>
  <si>
    <t>1.1)  ค่าใช้สอย</t>
  </si>
  <si>
    <t xml:space="preserve">  </t>
  </si>
  <si>
    <t xml:space="preserve">       - ค่าอาหารว่าง (30 คน * 25 บาท * 1 มื้อ)</t>
  </si>
  <si>
    <t>1.2)  ค่าวัสดุ</t>
  </si>
  <si>
    <t xml:space="preserve">        - ค่าวัสดุงานสำนักงาน</t>
  </si>
  <si>
    <t xml:space="preserve">   -ค่าคู่มือ (20 คน* 100* 1 เล่ม)</t>
  </si>
  <si>
    <t>ค่าหมึกพิมพ์/วัสดุโครงการ</t>
  </si>
  <si>
    <t>แผนการดำเนินงาน /  แผนการใช้จ่ายงบประมาณ  :</t>
  </si>
  <si>
    <t>ขั้นตอนการดำเนินงาน</t>
  </si>
  <si>
    <t xml:space="preserve">แผนการดำเนินงาน </t>
  </si>
  <si>
    <t>ไตรมาส 1</t>
  </si>
  <si>
    <t>ไตรมาส 2</t>
  </si>
  <si>
    <t>ไตรมาส 3</t>
  </si>
  <si>
    <t>ไตรมาส 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</si>
  <si>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</si>
  <si>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</si>
  <si>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</si>
  <si>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</si>
  <si>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</si>
  <si>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</si>
  <si>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</si>
  <si>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</si>
  <si>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</si>
  <si>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</si>
  <si>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</si>
  <si>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</si>
  <si>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ประชุมวางแผนร่วมทีมสหวิชาชีพ</t>
  </si>
  <si>
    <t>จัดกิจกรรมอบรมผู้ดูแลผู้ป่วยทางออร์โธปิดิกในตำบลมะขามเตี้ย</t>
  </si>
  <si>
    <t>ประเมินผลโครงการ</t>
  </si>
  <si>
    <t>งบรายจ่าย</t>
  </si>
  <si>
    <t xml:space="preserve">แผนการใช้จ่ายงบประมาณ  </t>
  </si>
  <si>
    <t>รวมงบประมาณทั้งหมด</t>
  </si>
  <si>
    <t>1. งบบุคลากร</t>
  </si>
  <si>
    <t>2. งบดำเนินงาน</t>
  </si>
  <si>
    <t>2.1 ค่าตอบแทน</t>
  </si>
  <si>
    <t>2.2 ค่าใช้สอย</t>
  </si>
  <si>
    <t>2.3 ค่าวัสดุ</t>
  </si>
  <si>
    <t>2.4 ค่าสาธารณูปโภค</t>
  </si>
  <si>
    <t>3. งบลงทุน</t>
  </si>
  <si>
    <t>3.1 ค่าครุภัณฑ์</t>
  </si>
  <si>
    <t>3.2 ค่าที่ดินสิ่งก่อสร้าง</t>
  </si>
  <si>
    <t>4. งบเงินอุดหนุน</t>
  </si>
  <si>
    <t>5. งบรายจ่ายอื่น</t>
  </si>
  <si>
    <t>รวมงบประมาณ</t>
  </si>
  <si>
    <t>การวัดและประเมินผล :</t>
  </si>
  <si>
    <t>ตัวบ่งชี้ความสำเร็จ</t>
  </si>
  <si>
    <t>วิธีประเมิน</t>
  </si>
  <si>
    <t>เครื่องมือที่ใช้ในการประเมิน</t>
  </si>
  <si>
    <t>1. จำนวนอสมและผู้ดูแลที่เข้าร่วมจัดการอบรม</t>
  </si>
  <si>
    <t>ติดตามรายงานการประชุม</t>
  </si>
  <si>
    <t>รายชื่อผู้เข้าประชุม</t>
  </si>
  <si>
    <t>2. จำนวนบุคลากรในทีมผู้ดูแลติดตามเยี่ยม</t>
  </si>
  <si>
    <t>ติดตามผลงาน</t>
  </si>
  <si>
    <t>แบบบันทึกจำนวนผลงาน</t>
  </si>
  <si>
    <t>3. ผู้ป่วยได้รับการติดตามเยี่ยม</t>
  </si>
  <si>
    <t>แบบบันทึกการติดตามเยี่ยม</t>
  </si>
  <si>
    <t>4. ครอบครัวและชุมชนมีส่วนร่วมในการดูแลผู้ป่วย</t>
  </si>
  <si>
    <t xml:space="preserve">ติดตามผลงาน </t>
  </si>
  <si>
    <t>ผลที่คาดว่าจะได้รับจากกิจกรรม  :</t>
  </si>
  <si>
    <t>1.ผู้ป่วยได้รับการติดตามเยี่ยมและมีคุณภาพชีวิตที่ดีขึ้น</t>
  </si>
  <si>
    <t xml:space="preserve">2.ครอบครัว ชุมชนมีส่วนร่วมในการดูแลผู้ป่วยอย่างต่อเนื่องและมีประสิทธิภาพ </t>
  </si>
  <si>
    <t>3 ทีมสหวิชาชีพเข้มแข็งและพัฒนาท้องถิ่นให้มีสุขภาวะที่ดี</t>
  </si>
  <si>
    <t>ผู้รับผิดชอบกิจกรรม :</t>
  </si>
  <si>
    <t xml:space="preserve">      อ.ประดิษฐ์พร พงศ์เตรียง</t>
  </si>
  <si>
    <t xml:space="preserve">       กิจกรรมย่อยที่ 1 พัฒนาศักยภาพผู้ดูแลผู้ป่วยทางออร์โธปิดิกในท้องถิ่น</t>
  </si>
  <si>
    <t xml:space="preserve">       กิจกรรมย่อยที่ 2 การติดตามเยี่ยมผู้ป่วยทางออร์โธร์ปิดิดกส์ในท้องถิ่นโดยทีมสหวิชาชีพ</t>
  </si>
  <si>
    <t>กิจกรรมย่อยที่  2 การติดตามเยี่ยมผู้ป่วยทางออร์โธร์ปิดิกส์ในท้องถิ่นโดยทีมสหวิชาชีพ</t>
  </si>
  <si>
    <t xml:space="preserve">ตัวชี้วัดแผนยุทธศาสตร์ : </t>
  </si>
  <si>
    <t>3.2 ร้อยละของผู้เข้ารับการบริการและนำความรู้ไปใช้ประโยชน์และมีผลลัพธ์จากการดำเนินการ</t>
  </si>
  <si>
    <t>3.4 ระดับความสำเร็จของการจัดทำฐานข้อมูลชุมชมท้องถิ่น</t>
  </si>
  <si>
    <r>
      <t xml:space="preserve">3.7 </t>
    </r>
    <r>
      <rPr>
        <sz val="12"/>
        <rFont val="TH SarabunPSK"/>
        <family val="2"/>
      </rPr>
      <t>ร้อยละโครงการบริการวิชาการที่นำความรู้และประสบการณ์จากการให้บริการมาใช้ในการพัฒนาการเรียนการสอนและ/หรือการวิจัย</t>
    </r>
  </si>
  <si>
    <t>√</t>
  </si>
  <si>
    <t>ติดตามเยี่ยมผู้ป่วยในท้องถิ่นโดยทีมสหวิชาชีพ (พยาบาล นักกายภาพบำบัด นักโภชนาการ  เจ้าหน้าที่สาธารณสุข(อสม.)</t>
  </si>
  <si>
    <t>กิจกรรมที่  11.4 การพัฒนาเครือข่ายติดตามเยี่ยมผู้ป่วยทางออร์โธปิดิกส์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</si>
</sst>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_-* #,##0_-;\-* #,##0_-;_-* &quot;-&quot;_-;_-@"/>
    <numFmt numFmtId="188" formatCode="_-* #,##0_-;\-* #,##0_-;_-* &quot;-&quot;??_-;_-@"/>
    <numFmt numFmtId="189" formatCode="_-* #,##0_-;\-* #,##0_-;_-* &quot;-&quot;??_-;_-@_-"/>
    <numFmt numFmtId="190" formatCode="_-* #,##0.00_-;\-* #,##0.00_-;_-* &quot;-&quot;??_-;_-@"/>
  </numFmts>
  <fonts count="15">
    <font>
      <sz val="11"/>
      <color rgb="FF000000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Angsana New"/>
      <family val="1"/>
    </font>
    <font>
      <b/>
      <sz val="14"/>
      <name val="Angsana New"/>
      <family val="1"/>
    </font>
    <font>
      <sz val="14"/>
      <name val="Cordia New"/>
      <family val="2"/>
    </font>
    <font>
      <sz val="11"/>
      <color rgb="FF000000"/>
      <name val="Tahoma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4"/>
      <color rgb="FF000000"/>
      <name val="Tahoma"/>
      <family val="2"/>
    </font>
    <font>
      <sz val="14"/>
      <color rgb="FF000000"/>
      <name val="Tahoma"/>
      <family val="2"/>
    </font>
    <font>
      <b/>
      <sz val="14"/>
      <name val="TH SarabunIT๙"/>
      <family val="2"/>
    </font>
    <font>
      <sz val="1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5DFEC"/>
      </patternFill>
    </fill>
    <fill>
      <patternFill patternType="solid">
        <fgColor theme="0" tint="-0.14999847407452621"/>
        <bgColor rgb="FFFABF8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7" fillId="0" borderId="0"/>
  </cellStyleXfs>
  <cellXfs count="133">
    <xf numFmtId="0" fontId="0" fillId="0" borderId="0" xfId="0" applyFont="1" applyAlignment="1"/>
    <xf numFmtId="0" fontId="1" fillId="0" borderId="0" xfId="0" applyFont="1" applyAlignment="1">
      <alignment horizontal="left"/>
    </xf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0" fontId="2" fillId="0" borderId="0" xfId="0" applyFont="1"/>
    <xf numFmtId="0" fontId="1" fillId="0" borderId="0" xfId="0" applyFont="1"/>
    <xf numFmtId="187" fontId="2" fillId="0" borderId="0" xfId="0" applyNumberFormat="1" applyFont="1"/>
    <xf numFmtId="187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/>
    <xf numFmtId="0" fontId="2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9" fillId="0" borderId="0" xfId="0" applyFont="1" applyAlignment="1"/>
    <xf numFmtId="3" fontId="2" fillId="0" borderId="0" xfId="0" applyNumberFormat="1" applyFont="1"/>
    <xf numFmtId="188" fontId="2" fillId="0" borderId="0" xfId="0" applyNumberFormat="1" applyFont="1"/>
    <xf numFmtId="188" fontId="4" fillId="0" borderId="3" xfId="0" applyNumberFormat="1" applyFont="1" applyBorder="1"/>
    <xf numFmtId="188" fontId="4" fillId="0" borderId="2" xfId="0" applyNumberFormat="1" applyFont="1" applyBorder="1" applyAlignment="1">
      <alignment vertical="center"/>
    </xf>
    <xf numFmtId="188" fontId="3" fillId="0" borderId="3" xfId="0" applyNumberFormat="1" applyFont="1" applyBorder="1"/>
    <xf numFmtId="0" fontId="10" fillId="0" borderId="0" xfId="0" applyFont="1" applyAlignment="1"/>
    <xf numFmtId="0" fontId="2" fillId="0" borderId="4" xfId="0" applyFont="1" applyBorder="1"/>
    <xf numFmtId="0" fontId="10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1" fillId="0" borderId="0" xfId="0" applyNumberFormat="1" applyFont="1" applyAlignment="1">
      <alignment horizontal="right"/>
    </xf>
    <xf numFmtId="0" fontId="9" fillId="0" borderId="0" xfId="0" applyFont="1" applyAlignment="1"/>
    <xf numFmtId="188" fontId="3" fillId="0" borderId="3" xfId="0" applyNumberFormat="1" applyFont="1" applyFill="1" applyBorder="1"/>
    <xf numFmtId="0" fontId="2" fillId="0" borderId="0" xfId="0" applyFont="1" applyFill="1" applyAlignment="1">
      <alignment horizontal="left"/>
    </xf>
    <xf numFmtId="3" fontId="2" fillId="0" borderId="0" xfId="0" applyNumberFormat="1" applyFont="1" applyAlignment="1">
      <alignment horizontal="right"/>
    </xf>
    <xf numFmtId="0" fontId="11" fillId="0" borderId="0" xfId="0" applyFont="1"/>
    <xf numFmtId="0" fontId="11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right"/>
    </xf>
    <xf numFmtId="0" fontId="6" fillId="0" borderId="0" xfId="0" applyFont="1"/>
    <xf numFmtId="190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Fill="1" applyAlignment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9" fillId="2" borderId="0" xfId="0" applyFont="1" applyFill="1" applyAlignment="1"/>
    <xf numFmtId="0" fontId="9" fillId="0" borderId="0" xfId="0" applyFont="1" applyAlignment="1"/>
    <xf numFmtId="0" fontId="9" fillId="3" borderId="0" xfId="0" applyFont="1" applyFill="1"/>
    <xf numFmtId="0" fontId="9" fillId="3" borderId="0" xfId="0" applyFont="1" applyFill="1" applyAlignment="1"/>
    <xf numFmtId="0" fontId="1" fillId="4" borderId="0" xfId="0" applyFont="1" applyFill="1"/>
    <xf numFmtId="0" fontId="9" fillId="4" borderId="0" xfId="0" applyFont="1" applyFill="1"/>
    <xf numFmtId="3" fontId="9" fillId="4" borderId="0" xfId="0" applyNumberFormat="1" applyFont="1" applyFill="1"/>
    <xf numFmtId="0" fontId="2" fillId="4" borderId="0" xfId="0" applyFont="1" applyFill="1"/>
    <xf numFmtId="0" fontId="9" fillId="0" borderId="0" xfId="0" applyFont="1" applyAlignment="1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center"/>
    </xf>
    <xf numFmtId="0" fontId="2" fillId="0" borderId="0" xfId="2" applyFont="1"/>
    <xf numFmtId="0" fontId="1" fillId="0" borderId="0" xfId="2" applyFont="1"/>
    <xf numFmtId="0" fontId="9" fillId="0" borderId="0" xfId="0" applyFont="1" applyAlignment="1"/>
    <xf numFmtId="0" fontId="9" fillId="0" borderId="0" xfId="0" applyFont="1"/>
    <xf numFmtId="0" fontId="9" fillId="2" borderId="0" xfId="0" applyFont="1" applyFill="1"/>
    <xf numFmtId="0" fontId="1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/>
    <xf numFmtId="187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/>
    <xf numFmtId="0" fontId="2" fillId="4" borderId="0" xfId="0" applyFont="1" applyFill="1" applyAlignment="1">
      <alignment horizontal="left"/>
    </xf>
    <xf numFmtId="187" fontId="2" fillId="0" borderId="0" xfId="0" applyNumberFormat="1" applyFont="1" applyAlignment="1"/>
    <xf numFmtId="189" fontId="1" fillId="0" borderId="0" xfId="1" applyNumberFormat="1" applyFont="1" applyAlignment="1"/>
    <xf numFmtId="189" fontId="2" fillId="0" borderId="0" xfId="0" applyNumberFormat="1" applyFont="1" applyAlignment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5" borderId="7" xfId="0" applyFont="1" applyFill="1" applyBorder="1" applyAlignment="1">
      <alignment horizontal="center" vertical="center" shrinkToFit="1"/>
    </xf>
    <xf numFmtId="0" fontId="2" fillId="7" borderId="3" xfId="0" applyFont="1" applyFill="1" applyBorder="1" applyAlignment="1">
      <alignment horizontal="center" vertical="center" shrinkToFit="1"/>
    </xf>
    <xf numFmtId="188" fontId="4" fillId="7" borderId="3" xfId="0" applyNumberFormat="1" applyFont="1" applyFill="1" applyBorder="1" applyAlignment="1">
      <alignment horizontal="center"/>
    </xf>
    <xf numFmtId="188" fontId="4" fillId="7" borderId="3" xfId="0" applyNumberFormat="1" applyFont="1" applyFill="1" applyBorder="1"/>
    <xf numFmtId="0" fontId="2" fillId="5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indent="2"/>
    </xf>
    <xf numFmtId="0" fontId="13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top" wrapText="1" shrinkToFit="1"/>
    </xf>
    <xf numFmtId="0" fontId="14" fillId="0" borderId="2" xfId="0" applyFont="1" applyBorder="1" applyAlignment="1">
      <alignment vertical="top" wrapText="1" shrinkToFit="1"/>
    </xf>
    <xf numFmtId="0" fontId="14" fillId="0" borderId="8" xfId="0" applyFont="1" applyBorder="1" applyAlignment="1">
      <alignment vertical="top" wrapText="1" shrinkToFit="1"/>
    </xf>
    <xf numFmtId="188" fontId="4" fillId="8" borderId="10" xfId="0" applyNumberFormat="1" applyFont="1" applyFill="1" applyBorder="1" applyAlignment="1">
      <alignment horizontal="center"/>
    </xf>
    <xf numFmtId="0" fontId="3" fillId="6" borderId="11" xfId="0" applyFont="1" applyFill="1" applyBorder="1" applyAlignment="1"/>
    <xf numFmtId="0" fontId="3" fillId="6" borderId="12" xfId="0" applyFont="1" applyFill="1" applyBorder="1" applyAlignment="1"/>
    <xf numFmtId="18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187" fontId="2" fillId="0" borderId="0" xfId="0" applyNumberFormat="1" applyFont="1" applyAlignment="1">
      <alignment horizontal="center" shrinkToFit="1"/>
    </xf>
    <xf numFmtId="0" fontId="9" fillId="0" borderId="0" xfId="0" applyFont="1" applyAlignment="1"/>
    <xf numFmtId="187" fontId="1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/>
    <xf numFmtId="0" fontId="1" fillId="0" borderId="12" xfId="0" applyFont="1" applyBorder="1" applyAlignment="1"/>
    <xf numFmtId="189" fontId="2" fillId="0" borderId="0" xfId="0" applyNumberFormat="1" applyFont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1" fillId="6" borderId="0" xfId="0" applyFont="1" applyFill="1" applyBorder="1" applyAlignment="1"/>
    <xf numFmtId="0" fontId="2" fillId="8" borderId="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10" fillId="0" borderId="0" xfId="0" applyFont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CCFF"/>
  </sheetPr>
  <dimension ref="A1:X92"/>
  <sheetViews>
    <sheetView tabSelected="1" view="pageBreakPreview" zoomScale="130" zoomScaleSheetLayoutView="130" workbookViewId="0">
      <selection activeCell="B12" sqref="B12"/>
    </sheetView>
  </sheetViews>
  <sheetFormatPr defaultColWidth="17.25" defaultRowHeight="15" customHeight="1"/>
  <cols>
    <col min="1" max="1" width="17.5" customWidth="1"/>
    <col min="2" max="2" width="5.5" customWidth="1"/>
    <col min="3" max="3" width="5.75" customWidth="1"/>
    <col min="4" max="4" width="6.25" customWidth="1"/>
    <col min="5" max="5" width="5.875" customWidth="1"/>
    <col min="6" max="6" width="5.75" customWidth="1"/>
    <col min="7" max="7" width="6.625" customWidth="1"/>
    <col min="8" max="8" width="6.125" customWidth="1"/>
    <col min="9" max="9" width="6.625" customWidth="1"/>
    <col min="10" max="10" width="5.75" customWidth="1"/>
    <col min="11" max="11" width="6" customWidth="1"/>
    <col min="12" max="12" width="5.75" customWidth="1"/>
    <col min="13" max="13" width="5.875" customWidth="1"/>
    <col min="14" max="14" width="6.5" customWidth="1"/>
    <col min="15" max="24" width="10.25" customWidth="1"/>
  </cols>
  <sheetData>
    <row r="1" spans="1:24" s="21" customFormat="1" ht="20.2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s="21" customFormat="1" ht="19.5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21" customFormat="1" ht="19.5" customHeight="1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21" customFormat="1" ht="12" customHeight="1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s="21" customFormat="1" ht="10.15" customHeight="1" thickTop="1">
      <c r="A5" s="23"/>
      <c r="B5" s="4"/>
      <c r="C5" s="4"/>
      <c r="D5" s="4"/>
      <c r="E5" s="4"/>
      <c r="F5" s="4"/>
      <c r="G5" s="4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s="21" customFormat="1" ht="21" customHeight="1">
      <c r="A6" s="53" t="s">
        <v>106</v>
      </c>
      <c r="B6" s="53"/>
      <c r="C6" s="53"/>
      <c r="D6" s="53"/>
      <c r="E6" s="53"/>
      <c r="F6" s="53"/>
      <c r="G6" s="53"/>
      <c r="H6" s="53"/>
      <c r="I6" s="53"/>
      <c r="J6" s="95" t="s">
        <v>3</v>
      </c>
      <c r="K6" s="95"/>
      <c r="L6" s="95"/>
      <c r="M6" s="95"/>
      <c r="N6" s="95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49" customFormat="1" ht="18" customHeight="1">
      <c r="A7" s="73" t="s">
        <v>97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s="49" customFormat="1" ht="18" customHeight="1">
      <c r="A8" s="73" t="s">
        <v>98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48"/>
      <c r="P8" s="48"/>
      <c r="Q8" s="48"/>
      <c r="R8" s="48"/>
      <c r="S8" s="48"/>
      <c r="T8" s="48"/>
      <c r="U8" s="48"/>
      <c r="V8" s="48"/>
      <c r="W8" s="48"/>
      <c r="X8" s="48"/>
    </row>
    <row r="9" spans="1:24" s="49" customFormat="1" ht="11.25" customHeight="1">
      <c r="A9" s="73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48"/>
      <c r="P9" s="48"/>
      <c r="Q9" s="48"/>
      <c r="R9" s="48"/>
      <c r="S9" s="48"/>
      <c r="T9" s="48"/>
      <c r="U9" s="48"/>
      <c r="V9" s="48"/>
      <c r="W9" s="48"/>
      <c r="X9" s="48"/>
    </row>
    <row r="10" spans="1:24" s="15" customFormat="1" ht="20.25" customHeight="1">
      <c r="A10" s="70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s="15" customFormat="1" ht="21" customHeight="1">
      <c r="A11" s="1" t="s">
        <v>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s="15" customFormat="1" ht="18.75" customHeight="1">
      <c r="A12" s="5" t="s"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s="15" customFormat="1" ht="18" customHeight="1">
      <c r="A13" s="5" t="s">
        <v>7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1:24" s="15" customFormat="1" ht="19.5" customHeight="1">
      <c r="A14" s="1" t="s"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s="15" customFormat="1" ht="21" customHeight="1">
      <c r="A15" s="70" t="s">
        <v>9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spans="1:24" s="15" customFormat="1" ht="21.75" customHeight="1">
      <c r="A16" s="1" t="s">
        <v>10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</row>
    <row r="17" spans="1:24" s="15" customFormat="1" ht="21" customHeight="1">
      <c r="A17" s="1" t="s">
        <v>11</v>
      </c>
      <c r="B17" s="64"/>
      <c r="C17" s="5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spans="1:24" s="54" customFormat="1" ht="9" customHeight="1">
      <c r="A18" s="1"/>
      <c r="B18" s="64"/>
      <c r="C18" s="5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4" s="41" customFormat="1" ht="23.25" customHeight="1">
      <c r="A19" s="31" t="s">
        <v>12</v>
      </c>
      <c r="B19" s="55"/>
      <c r="C19" s="56" t="s">
        <v>13</v>
      </c>
      <c r="D19" s="56"/>
      <c r="E19" s="56"/>
      <c r="F19" s="56"/>
      <c r="G19" s="56"/>
      <c r="H19" s="56"/>
      <c r="I19" s="56"/>
      <c r="J19" s="56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</row>
    <row r="20" spans="1:24" s="41" customFormat="1" ht="23.25" customHeight="1">
      <c r="A20" s="57"/>
      <c r="B20" s="55"/>
      <c r="C20" s="56" t="s">
        <v>14</v>
      </c>
      <c r="D20" s="56"/>
      <c r="E20" s="56"/>
      <c r="F20" s="56"/>
      <c r="G20" s="56"/>
      <c r="H20" s="56"/>
      <c r="I20" s="56"/>
      <c r="J20" s="56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</row>
    <row r="21" spans="1:24" s="15" customFormat="1" ht="18.75" customHeight="1">
      <c r="A21" s="70" t="s">
        <v>15</v>
      </c>
      <c r="B21" s="64"/>
      <c r="C21" s="68"/>
      <c r="D21" s="68"/>
      <c r="E21" s="68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</row>
    <row r="22" spans="1:24" s="15" customFormat="1" ht="23.25" customHeight="1">
      <c r="A22" s="70" t="s">
        <v>16</v>
      </c>
      <c r="B22" s="64" t="s">
        <v>17</v>
      </c>
      <c r="C22" s="5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23" spans="1:24" s="47" customFormat="1" ht="23.25" customHeight="1">
      <c r="A23" s="70"/>
      <c r="B23" s="64" t="s">
        <v>18</v>
      </c>
      <c r="C23" s="50"/>
      <c r="D23" s="51"/>
      <c r="E23" s="51"/>
      <c r="F23" s="51"/>
      <c r="G23" s="51"/>
      <c r="H23" s="52"/>
      <c r="I23" s="51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1:24" s="62" customFormat="1" ht="17.25" customHeight="1">
      <c r="A24" s="85" t="s">
        <v>100</v>
      </c>
      <c r="C24" s="62" t="s">
        <v>101</v>
      </c>
    </row>
    <row r="25" spans="1:24" s="62" customFormat="1" ht="17.25" customHeight="1">
      <c r="A25" s="85"/>
      <c r="C25" s="62" t="s">
        <v>102</v>
      </c>
    </row>
    <row r="26" spans="1:24" s="62" customFormat="1" ht="17.25" customHeight="1">
      <c r="A26" s="85"/>
      <c r="C26" s="62" t="s">
        <v>103</v>
      </c>
    </row>
    <row r="27" spans="1:24" s="47" customFormat="1" ht="23.25" customHeight="1">
      <c r="A27" s="70" t="s">
        <v>19</v>
      </c>
      <c r="B27" s="64" t="s">
        <v>20</v>
      </c>
      <c r="C27" s="50"/>
      <c r="D27" s="51"/>
      <c r="E27" s="51"/>
      <c r="F27" s="51"/>
      <c r="G27" s="51"/>
      <c r="H27" s="52"/>
      <c r="I27" s="51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1:24" s="47" customFormat="1" ht="23.25" customHeight="1">
      <c r="A28" s="31"/>
      <c r="B28" s="64" t="s">
        <v>21</v>
      </c>
      <c r="C28" s="50"/>
      <c r="D28" s="51"/>
      <c r="E28" s="51"/>
      <c r="F28" s="51"/>
      <c r="G28" s="51"/>
      <c r="H28" s="52"/>
      <c r="I28" s="51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1:24" s="47" customFormat="1" ht="23.25" customHeight="1">
      <c r="A29" s="31"/>
      <c r="B29" s="64" t="s">
        <v>22</v>
      </c>
      <c r="C29" s="5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1:24" s="15" customFormat="1" ht="21.75" customHeight="1">
      <c r="A30" s="31" t="s">
        <v>23</v>
      </c>
      <c r="B30" s="68" t="s">
        <v>24</v>
      </c>
      <c r="C30" s="68"/>
      <c r="D30" s="5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4" s="15" customFormat="1" ht="7.9" customHeight="1">
      <c r="A31" s="58"/>
      <c r="B31" s="64"/>
      <c r="C31" s="5"/>
      <c r="D31" s="5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</row>
    <row r="32" spans="1:24" s="15" customFormat="1" ht="18.600000000000001" customHeight="1">
      <c r="A32" s="70" t="s">
        <v>25</v>
      </c>
      <c r="B32" s="99">
        <f>B36</f>
        <v>5000</v>
      </c>
      <c r="C32" s="96"/>
      <c r="D32" s="4" t="s">
        <v>26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1:24" s="63" customFormat="1" ht="6" customHeight="1">
      <c r="A33" s="70"/>
      <c r="B33" s="69"/>
      <c r="C33" s="67"/>
      <c r="D33" s="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1:24" s="15" customFormat="1" ht="21" customHeight="1">
      <c r="A34" s="70" t="s">
        <v>27</v>
      </c>
      <c r="B34" s="64" t="s">
        <v>20</v>
      </c>
      <c r="C34" s="68"/>
      <c r="D34" s="4"/>
      <c r="E34" s="68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s="63" customFormat="1" ht="19.5" customHeight="1">
      <c r="A35" s="70"/>
      <c r="B35" s="64" t="s">
        <v>28</v>
      </c>
      <c r="C35" s="68"/>
      <c r="D35" s="4"/>
      <c r="E35" s="68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s="15" customFormat="1" ht="22.5" customHeight="1">
      <c r="A36" s="70" t="s">
        <v>29</v>
      </c>
      <c r="B36" s="97">
        <f>B39+B46</f>
        <v>5000</v>
      </c>
      <c r="C36" s="98"/>
      <c r="D36" s="4" t="s">
        <v>26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</row>
    <row r="37" spans="1:24" s="15" customFormat="1" ht="19.5" customHeight="1">
      <c r="A37" s="4" t="s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s="29" customFormat="1" ht="17.25" customHeight="1">
      <c r="A38" s="4" t="s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s="29" customFormat="1" ht="19.5" customHeight="1">
      <c r="A39" s="70" t="s">
        <v>32</v>
      </c>
      <c r="B39" s="93">
        <f>K40+K42</f>
        <v>3750</v>
      </c>
      <c r="C39" s="94"/>
      <c r="D39" s="4" t="s">
        <v>26</v>
      </c>
      <c r="E39" s="5"/>
      <c r="F39" s="5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s="72" customFormat="1" ht="19.5" customHeight="1">
      <c r="A40" s="71" t="s">
        <v>33</v>
      </c>
      <c r="B40" s="24"/>
      <c r="C40" s="24" t="s">
        <v>34</v>
      </c>
      <c r="D40" s="24"/>
      <c r="E40" s="25"/>
      <c r="F40" s="24"/>
      <c r="G40" s="4"/>
      <c r="H40" s="24"/>
      <c r="I40" s="6"/>
      <c r="K40" s="74">
        <f>SUM(J41)</f>
        <v>750</v>
      </c>
      <c r="L40" s="4" t="s">
        <v>26</v>
      </c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s="15" customFormat="1" ht="20.25" customHeight="1">
      <c r="A41" s="1" t="s">
        <v>35</v>
      </c>
      <c r="B41" s="2"/>
      <c r="C41" s="2"/>
      <c r="D41" s="2"/>
      <c r="E41" s="3"/>
      <c r="F41" s="2"/>
      <c r="G41" s="4"/>
      <c r="H41" s="5"/>
      <c r="J41" s="7">
        <v>750</v>
      </c>
      <c r="K41" s="1" t="s">
        <v>26</v>
      </c>
      <c r="L41" s="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s="72" customFormat="1" ht="20.25" customHeight="1">
      <c r="A42" s="71" t="s">
        <v>36</v>
      </c>
      <c r="B42" s="4"/>
      <c r="C42" s="24"/>
      <c r="D42" s="24"/>
      <c r="E42" s="25"/>
      <c r="F42" s="24"/>
      <c r="G42" s="4"/>
      <c r="H42" s="4"/>
      <c r="I42" s="16"/>
      <c r="K42" s="74">
        <f>SUM(J43:J44)</f>
        <v>3000</v>
      </c>
      <c r="L42" s="4" t="s">
        <v>26</v>
      </c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s="15" customFormat="1" ht="20.25" customHeight="1">
      <c r="A43" s="1" t="s">
        <v>37</v>
      </c>
      <c r="B43" s="5"/>
      <c r="C43" s="2"/>
      <c r="D43" s="2"/>
      <c r="E43" s="3"/>
      <c r="F43" s="2"/>
      <c r="G43" s="5"/>
      <c r="H43" s="5"/>
      <c r="J43" s="7">
        <v>1000</v>
      </c>
      <c r="K43" s="1" t="s">
        <v>26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s="29" customFormat="1" ht="19.5" customHeight="1">
      <c r="A44" s="1" t="s">
        <v>38</v>
      </c>
      <c r="B44" s="5"/>
      <c r="C44" s="2"/>
      <c r="D44" s="2"/>
      <c r="E44" s="3"/>
      <c r="F44" s="2"/>
      <c r="G44" s="5"/>
      <c r="H44" s="5"/>
      <c r="J44" s="28">
        <v>2000</v>
      </c>
      <c r="K44" s="1" t="s">
        <v>26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s="21" customFormat="1" ht="20.25" customHeight="1">
      <c r="A45" s="79" t="s">
        <v>99</v>
      </c>
      <c r="B45" s="4"/>
      <c r="C45" s="24"/>
      <c r="D45" s="24"/>
      <c r="E45" s="25"/>
      <c r="F45" s="24"/>
      <c r="G45" s="4"/>
      <c r="H45" s="4"/>
      <c r="I45" s="32"/>
      <c r="J45" s="32"/>
      <c r="K45" s="6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s="34" customFormat="1" ht="21" customHeight="1">
      <c r="A46" s="70" t="s">
        <v>32</v>
      </c>
      <c r="B46" s="103">
        <f>K47</f>
        <v>1250</v>
      </c>
      <c r="C46" s="94"/>
      <c r="D46" s="4" t="s">
        <v>26</v>
      </c>
      <c r="E46" s="4"/>
      <c r="F46" s="4"/>
      <c r="G46" s="4"/>
      <c r="H46" s="4"/>
      <c r="I46" s="17"/>
      <c r="J46" s="4"/>
      <c r="K46" s="4"/>
      <c r="L46" s="4"/>
      <c r="M46" s="4"/>
      <c r="N46" s="4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1:24" s="34" customFormat="1" ht="21.75" customHeight="1">
      <c r="A47" s="70" t="s">
        <v>36</v>
      </c>
      <c r="B47" s="4"/>
      <c r="C47" s="4"/>
      <c r="D47" s="4"/>
      <c r="E47" s="4"/>
      <c r="F47" s="4"/>
      <c r="G47" s="4"/>
      <c r="H47" s="16"/>
      <c r="I47" s="17"/>
      <c r="J47" s="36"/>
      <c r="K47" s="76">
        <f>SUM(J48:J48)</f>
        <v>1250</v>
      </c>
      <c r="L47" s="4" t="s">
        <v>26</v>
      </c>
      <c r="N47" s="4"/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1:24" s="40" customFormat="1" ht="19.5" customHeight="1">
      <c r="A48" s="59" t="s">
        <v>39</v>
      </c>
      <c r="B48" s="1"/>
      <c r="C48" s="1"/>
      <c r="D48" s="1"/>
      <c r="E48" s="1"/>
      <c r="F48" s="1"/>
      <c r="G48" s="1"/>
      <c r="H48" s="38"/>
      <c r="J48" s="75">
        <v>1250</v>
      </c>
      <c r="K48" s="5" t="s">
        <v>26</v>
      </c>
      <c r="L48" s="1"/>
      <c r="M48" s="1"/>
      <c r="N48" s="1"/>
      <c r="O48" s="39"/>
      <c r="P48" s="39"/>
      <c r="Q48" s="39"/>
      <c r="R48" s="39"/>
      <c r="S48" s="39"/>
      <c r="T48" s="39"/>
      <c r="U48" s="39"/>
      <c r="V48" s="39"/>
      <c r="W48" s="39"/>
      <c r="X48" s="39"/>
    </row>
    <row r="49" spans="1:24" s="15" customFormat="1" ht="23.25" customHeight="1">
      <c r="A49" s="70" t="s">
        <v>40</v>
      </c>
      <c r="B49" s="64"/>
      <c r="C49" s="64"/>
      <c r="D49" s="64"/>
      <c r="E49" s="64"/>
      <c r="F49" s="64"/>
      <c r="G49" s="64"/>
      <c r="H49" s="64"/>
      <c r="I49" s="17"/>
      <c r="J49" s="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</row>
    <row r="50" spans="1:24" s="15" customFormat="1" ht="5.4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</row>
    <row r="51" spans="1:24" s="46" customFormat="1" ht="23.25" customHeight="1">
      <c r="A51" s="109" t="s">
        <v>41</v>
      </c>
      <c r="B51" s="112" t="s">
        <v>42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4"/>
      <c r="O51" s="65"/>
      <c r="P51" s="65"/>
      <c r="Q51" s="65"/>
      <c r="R51" s="65"/>
      <c r="S51" s="65"/>
      <c r="T51" s="65"/>
      <c r="U51" s="65"/>
      <c r="V51" s="65"/>
      <c r="W51" s="65"/>
      <c r="X51" s="65"/>
    </row>
    <row r="52" spans="1:24" s="46" customFormat="1" ht="23.25" customHeight="1">
      <c r="A52" s="110"/>
      <c r="B52" s="104" t="s">
        <v>43</v>
      </c>
      <c r="C52" s="105"/>
      <c r="D52" s="106"/>
      <c r="E52" s="104" t="s">
        <v>44</v>
      </c>
      <c r="F52" s="105"/>
      <c r="G52" s="106"/>
      <c r="H52" s="104" t="s">
        <v>45</v>
      </c>
      <c r="I52" s="105"/>
      <c r="J52" s="106"/>
      <c r="K52" s="104" t="s">
        <v>46</v>
      </c>
      <c r="L52" s="105"/>
      <c r="M52" s="106"/>
      <c r="N52" s="109"/>
      <c r="O52" s="65"/>
      <c r="P52" s="65"/>
      <c r="Q52" s="65"/>
      <c r="R52" s="65"/>
      <c r="S52" s="65"/>
      <c r="T52" s="65"/>
      <c r="U52" s="65"/>
      <c r="V52" s="65"/>
      <c r="W52" s="65"/>
      <c r="X52" s="65"/>
    </row>
    <row r="53" spans="1:24" s="46" customFormat="1" ht="23.25" customHeight="1">
      <c r="A53" s="111"/>
      <c r="B53" s="84" t="s">
        <v>47</v>
      </c>
      <c r="C53" s="84" t="s">
        <v>48</v>
      </c>
      <c r="D53" s="84" t="s">
        <v>49</v>
      </c>
      <c r="E53" s="84" t="s">
        <v>50</v>
      </c>
      <c r="F53" s="84" t="s">
        <v>51</v>
      </c>
      <c r="G53" s="84" t="s">
        <v>52</v>
      </c>
      <c r="H53" s="84" t="s">
        <v>53</v>
      </c>
      <c r="I53" s="84" t="s">
        <v>54</v>
      </c>
      <c r="J53" s="84" t="s">
        <v>55</v>
      </c>
      <c r="K53" s="84" t="s">
        <v>56</v>
      </c>
      <c r="L53" s="84" t="s">
        <v>57</v>
      </c>
      <c r="M53" s="84" t="s">
        <v>58</v>
      </c>
      <c r="N53" s="111"/>
      <c r="O53" s="65"/>
      <c r="P53" s="65"/>
      <c r="Q53" s="65"/>
      <c r="R53" s="65"/>
      <c r="S53" s="65"/>
      <c r="T53" s="65"/>
      <c r="U53" s="65"/>
      <c r="V53" s="65"/>
      <c r="W53" s="65"/>
      <c r="X53" s="65"/>
    </row>
    <row r="54" spans="1:24" s="15" customFormat="1" ht="17.25" customHeight="1">
      <c r="A54" s="87" t="s">
        <v>59</v>
      </c>
      <c r="B54" s="86" t="s">
        <v>104</v>
      </c>
      <c r="C54" s="9"/>
      <c r="D54" s="9"/>
      <c r="E54" s="9"/>
      <c r="F54" s="9"/>
      <c r="G54" s="9"/>
      <c r="H54" s="66"/>
      <c r="I54" s="66"/>
      <c r="J54" s="66"/>
      <c r="K54" s="66"/>
      <c r="L54" s="66"/>
      <c r="M54" s="66"/>
      <c r="N54" s="10"/>
      <c r="O54" s="64"/>
      <c r="P54" s="64"/>
      <c r="Q54" s="64"/>
      <c r="R54" s="64"/>
      <c r="S54" s="64"/>
      <c r="T54" s="64"/>
      <c r="U54" s="64"/>
      <c r="V54" s="64"/>
      <c r="W54" s="64"/>
      <c r="X54" s="64"/>
    </row>
    <row r="55" spans="1:24" s="15" customFormat="1" ht="28.5" customHeight="1">
      <c r="A55" s="88" t="s">
        <v>60</v>
      </c>
      <c r="B55" s="86" t="s">
        <v>104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11"/>
      <c r="O55" s="64"/>
      <c r="P55" s="64"/>
      <c r="Q55" s="64"/>
      <c r="R55" s="64"/>
      <c r="S55" s="64"/>
      <c r="T55" s="64"/>
      <c r="U55" s="64"/>
      <c r="V55" s="64"/>
      <c r="W55" s="64"/>
      <c r="X55" s="64"/>
    </row>
    <row r="56" spans="1:24" s="15" customFormat="1" ht="54" customHeight="1">
      <c r="A56" s="88" t="s">
        <v>105</v>
      </c>
      <c r="B56" s="60"/>
      <c r="C56" s="86" t="s">
        <v>104</v>
      </c>
      <c r="D56" s="86" t="s">
        <v>104</v>
      </c>
      <c r="E56" s="86" t="s">
        <v>104</v>
      </c>
      <c r="F56" s="86" t="s">
        <v>104</v>
      </c>
      <c r="G56" s="86" t="s">
        <v>104</v>
      </c>
      <c r="H56" s="86" t="s">
        <v>104</v>
      </c>
      <c r="I56" s="86" t="s">
        <v>104</v>
      </c>
      <c r="J56" s="86" t="s">
        <v>104</v>
      </c>
      <c r="K56" s="60"/>
      <c r="L56" s="60"/>
      <c r="M56" s="60"/>
      <c r="N56" s="42"/>
      <c r="O56" s="64"/>
      <c r="P56" s="64"/>
      <c r="Q56" s="64"/>
      <c r="R56" s="64"/>
      <c r="S56" s="64"/>
      <c r="T56" s="64"/>
      <c r="U56" s="64"/>
      <c r="V56" s="64"/>
      <c r="W56" s="64"/>
      <c r="X56" s="64"/>
    </row>
    <row r="57" spans="1:24" s="15" customFormat="1" ht="17.25" customHeight="1">
      <c r="A57" s="89" t="s">
        <v>61</v>
      </c>
      <c r="B57" s="45"/>
      <c r="C57" s="45"/>
      <c r="D57" s="45"/>
      <c r="E57" s="45"/>
      <c r="F57" s="45"/>
      <c r="G57" s="45"/>
      <c r="H57" s="45"/>
      <c r="I57" s="45"/>
      <c r="J57" s="45"/>
      <c r="K57" s="86" t="s">
        <v>104</v>
      </c>
      <c r="L57" s="45"/>
      <c r="M57" s="45"/>
      <c r="N57" s="44"/>
      <c r="O57" s="64"/>
      <c r="P57" s="64"/>
      <c r="Q57" s="64"/>
      <c r="R57" s="64"/>
      <c r="S57" s="64"/>
      <c r="T57" s="64"/>
      <c r="U57" s="64"/>
      <c r="V57" s="64"/>
      <c r="W57" s="64"/>
      <c r="X57" s="64"/>
    </row>
    <row r="58" spans="1:24" s="46" customFormat="1" ht="23.25" customHeight="1">
      <c r="A58" s="80" t="s">
        <v>62</v>
      </c>
      <c r="B58" s="115" t="s">
        <v>63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65"/>
      <c r="P58" s="65"/>
      <c r="Q58" s="65"/>
      <c r="R58" s="65"/>
      <c r="S58" s="65"/>
      <c r="T58" s="65"/>
      <c r="U58" s="65"/>
      <c r="V58" s="65"/>
      <c r="W58" s="65"/>
      <c r="X58" s="65"/>
    </row>
    <row r="59" spans="1:24" s="46" customFormat="1" ht="23.25" customHeight="1">
      <c r="A59" s="81" t="s">
        <v>64</v>
      </c>
      <c r="B59" s="82">
        <f>+B60+B61+B66+B69+B70</f>
        <v>3750</v>
      </c>
      <c r="C59" s="82">
        <f t="shared" ref="C59:M59" si="0">+C60+C61+C66+C69+C70</f>
        <v>0</v>
      </c>
      <c r="D59" s="82">
        <f t="shared" si="0"/>
        <v>0</v>
      </c>
      <c r="E59" s="82">
        <f t="shared" si="0"/>
        <v>0</v>
      </c>
      <c r="F59" s="82">
        <f t="shared" si="0"/>
        <v>1250</v>
      </c>
      <c r="G59" s="82">
        <f t="shared" si="0"/>
        <v>0</v>
      </c>
      <c r="H59" s="82">
        <f t="shared" si="0"/>
        <v>0</v>
      </c>
      <c r="I59" s="82">
        <f t="shared" si="0"/>
        <v>0</v>
      </c>
      <c r="J59" s="82">
        <f t="shared" si="0"/>
        <v>0</v>
      </c>
      <c r="K59" s="82">
        <f t="shared" si="0"/>
        <v>0</v>
      </c>
      <c r="L59" s="82">
        <f t="shared" si="0"/>
        <v>0</v>
      </c>
      <c r="M59" s="82">
        <f t="shared" si="0"/>
        <v>0</v>
      </c>
      <c r="N59" s="83">
        <f>SUM(B59:M59)</f>
        <v>5000</v>
      </c>
      <c r="O59" s="65"/>
      <c r="P59" s="65"/>
      <c r="Q59" s="65"/>
      <c r="R59" s="65"/>
      <c r="S59" s="65"/>
      <c r="T59" s="65"/>
      <c r="U59" s="65"/>
      <c r="V59" s="65"/>
      <c r="W59" s="65"/>
      <c r="X59" s="65"/>
    </row>
    <row r="60" spans="1:24" s="15" customFormat="1" ht="23.25" customHeight="1">
      <c r="A60" s="12" t="s">
        <v>65</v>
      </c>
      <c r="B60" s="19">
        <v>0</v>
      </c>
      <c r="C60" s="19"/>
      <c r="D60" s="19">
        <v>0</v>
      </c>
      <c r="E60" s="19">
        <v>0</v>
      </c>
      <c r="F60" s="19">
        <v>0</v>
      </c>
      <c r="G60" s="18"/>
      <c r="H60" s="19">
        <v>0</v>
      </c>
      <c r="I60" s="19">
        <v>0</v>
      </c>
      <c r="J60" s="19"/>
      <c r="K60" s="19">
        <v>0</v>
      </c>
      <c r="L60" s="19">
        <v>0</v>
      </c>
      <c r="M60" s="19">
        <v>0</v>
      </c>
      <c r="N60" s="83">
        <f t="shared" ref="N60:N72" si="1">SUM(B60:M60)</f>
        <v>0</v>
      </c>
      <c r="O60" s="64"/>
      <c r="P60" s="64"/>
      <c r="Q60" s="64"/>
      <c r="R60" s="64"/>
      <c r="S60" s="64"/>
      <c r="T60" s="64"/>
      <c r="U60" s="64"/>
      <c r="V60" s="64"/>
      <c r="W60" s="64"/>
      <c r="X60" s="64"/>
    </row>
    <row r="61" spans="1:24" s="15" customFormat="1" ht="23.25" customHeight="1">
      <c r="A61" s="12" t="s">
        <v>66</v>
      </c>
      <c r="B61" s="18">
        <f>SUM(B62:B65)</f>
        <v>3750</v>
      </c>
      <c r="C61" s="18"/>
      <c r="D61" s="18">
        <f t="shared" ref="D61:M61" si="2">SUM(D62:D65)</f>
        <v>0</v>
      </c>
      <c r="E61" s="18">
        <f t="shared" si="2"/>
        <v>0</v>
      </c>
      <c r="F61" s="18">
        <f t="shared" si="2"/>
        <v>1250</v>
      </c>
      <c r="G61" s="18"/>
      <c r="H61" s="18">
        <f t="shared" si="2"/>
        <v>0</v>
      </c>
      <c r="I61" s="18">
        <f t="shared" si="2"/>
        <v>0</v>
      </c>
      <c r="J61" s="18"/>
      <c r="K61" s="18">
        <f t="shared" si="2"/>
        <v>0</v>
      </c>
      <c r="L61" s="18">
        <f t="shared" si="2"/>
        <v>0</v>
      </c>
      <c r="M61" s="18">
        <f t="shared" si="2"/>
        <v>0</v>
      </c>
      <c r="N61" s="83">
        <f t="shared" si="1"/>
        <v>5000</v>
      </c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s="15" customFormat="1" ht="23.25" customHeight="1">
      <c r="A62" s="8" t="s">
        <v>67</v>
      </c>
      <c r="B62" s="20"/>
      <c r="C62" s="20"/>
      <c r="D62" s="20"/>
      <c r="E62" s="20"/>
      <c r="F62" s="20"/>
      <c r="G62" s="30"/>
      <c r="H62" s="20"/>
      <c r="I62" s="20"/>
      <c r="J62" s="20"/>
      <c r="K62" s="20"/>
      <c r="L62" s="20"/>
      <c r="M62" s="20"/>
      <c r="N62" s="83">
        <f t="shared" si="1"/>
        <v>0</v>
      </c>
      <c r="O62" s="64"/>
      <c r="P62" s="64"/>
      <c r="Q62" s="64"/>
      <c r="R62" s="64"/>
      <c r="S62" s="64"/>
      <c r="T62" s="64"/>
      <c r="U62" s="64"/>
      <c r="V62" s="64"/>
      <c r="W62" s="64"/>
      <c r="X62" s="64"/>
    </row>
    <row r="63" spans="1:24" s="15" customFormat="1" ht="23.25" customHeight="1">
      <c r="A63" s="8" t="s">
        <v>68</v>
      </c>
      <c r="B63" s="20">
        <v>750</v>
      </c>
      <c r="C63" s="20"/>
      <c r="D63" s="20"/>
      <c r="E63" s="20"/>
      <c r="F63" s="20"/>
      <c r="G63" s="30"/>
      <c r="H63" s="20"/>
      <c r="I63" s="20"/>
      <c r="J63" s="20"/>
      <c r="K63" s="20"/>
      <c r="L63" s="20"/>
      <c r="M63" s="20"/>
      <c r="N63" s="83">
        <f t="shared" si="1"/>
        <v>750</v>
      </c>
      <c r="O63" s="64"/>
      <c r="P63" s="64"/>
      <c r="Q63" s="64"/>
      <c r="R63" s="64"/>
      <c r="S63" s="64"/>
      <c r="T63" s="64"/>
      <c r="U63" s="64"/>
      <c r="V63" s="64"/>
      <c r="W63" s="64"/>
      <c r="X63" s="64"/>
    </row>
    <row r="64" spans="1:24" s="15" customFormat="1" ht="23.25" customHeight="1">
      <c r="A64" s="8" t="s">
        <v>69</v>
      </c>
      <c r="B64" s="20">
        <v>3000</v>
      </c>
      <c r="C64" s="20"/>
      <c r="D64" s="20"/>
      <c r="E64" s="20"/>
      <c r="F64" s="20">
        <v>1250</v>
      </c>
      <c r="G64" s="30"/>
      <c r="H64" s="20"/>
      <c r="I64" s="20"/>
      <c r="J64" s="20"/>
      <c r="K64" s="20"/>
      <c r="L64" s="20"/>
      <c r="M64" s="20"/>
      <c r="N64" s="83">
        <f t="shared" si="1"/>
        <v>4250</v>
      </c>
      <c r="O64" s="64"/>
      <c r="P64" s="64"/>
      <c r="Q64" s="64"/>
      <c r="R64" s="64"/>
      <c r="S64" s="64"/>
      <c r="T64" s="64"/>
      <c r="U64" s="64"/>
      <c r="V64" s="64"/>
      <c r="W64" s="64"/>
      <c r="X64" s="64"/>
    </row>
    <row r="65" spans="1:24" s="15" customFormat="1" ht="23.25" customHeight="1">
      <c r="A65" s="13" t="s">
        <v>70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83">
        <f t="shared" si="1"/>
        <v>0</v>
      </c>
      <c r="O65" s="64"/>
      <c r="P65" s="64"/>
      <c r="Q65" s="64"/>
      <c r="R65" s="64"/>
      <c r="S65" s="64"/>
      <c r="T65" s="64"/>
      <c r="U65" s="64"/>
      <c r="V65" s="64"/>
      <c r="W65" s="64"/>
      <c r="X65" s="64"/>
    </row>
    <row r="66" spans="1:24" s="15" customFormat="1" ht="23.25" customHeight="1">
      <c r="A66" s="12" t="s">
        <v>71</v>
      </c>
      <c r="B66" s="18">
        <f t="shared" ref="B66:M66" si="3">+B67+B68</f>
        <v>0</v>
      </c>
      <c r="C66" s="18">
        <f t="shared" si="3"/>
        <v>0</v>
      </c>
      <c r="D66" s="18">
        <f t="shared" si="3"/>
        <v>0</v>
      </c>
      <c r="E66" s="18">
        <f t="shared" si="3"/>
        <v>0</v>
      </c>
      <c r="F66" s="18">
        <f t="shared" si="3"/>
        <v>0</v>
      </c>
      <c r="G66" s="18">
        <f t="shared" si="3"/>
        <v>0</v>
      </c>
      <c r="H66" s="18">
        <f t="shared" si="3"/>
        <v>0</v>
      </c>
      <c r="I66" s="18">
        <f t="shared" si="3"/>
        <v>0</v>
      </c>
      <c r="J66" s="18">
        <f t="shared" si="3"/>
        <v>0</v>
      </c>
      <c r="K66" s="18">
        <f t="shared" si="3"/>
        <v>0</v>
      </c>
      <c r="L66" s="18">
        <f t="shared" si="3"/>
        <v>0</v>
      </c>
      <c r="M66" s="18">
        <f t="shared" si="3"/>
        <v>0</v>
      </c>
      <c r="N66" s="83">
        <f t="shared" si="1"/>
        <v>0</v>
      </c>
      <c r="O66" s="64"/>
      <c r="P66" s="64"/>
      <c r="Q66" s="64"/>
      <c r="R66" s="64"/>
      <c r="S66" s="64"/>
      <c r="T66" s="64"/>
      <c r="U66" s="64"/>
      <c r="V66" s="64"/>
      <c r="W66" s="64"/>
      <c r="X66" s="64"/>
    </row>
    <row r="67" spans="1:24" s="15" customFormat="1" ht="23.25" customHeight="1">
      <c r="A67" s="8" t="s">
        <v>72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83">
        <f t="shared" si="1"/>
        <v>0</v>
      </c>
      <c r="O67" s="64"/>
      <c r="P67" s="64"/>
      <c r="Q67" s="64"/>
      <c r="R67" s="64"/>
      <c r="S67" s="64"/>
      <c r="T67" s="64"/>
      <c r="U67" s="64"/>
      <c r="V67" s="64"/>
      <c r="W67" s="64"/>
      <c r="X67" s="64"/>
    </row>
    <row r="68" spans="1:24" s="15" customFormat="1" ht="23.25" customHeight="1">
      <c r="A68" s="8" t="s">
        <v>73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83">
        <f t="shared" si="1"/>
        <v>0</v>
      </c>
      <c r="O68" s="64"/>
      <c r="P68" s="64"/>
      <c r="Q68" s="64"/>
      <c r="R68" s="64"/>
      <c r="S68" s="64"/>
      <c r="T68" s="64"/>
      <c r="U68" s="64"/>
      <c r="V68" s="64"/>
      <c r="W68" s="64"/>
      <c r="X68" s="64"/>
    </row>
    <row r="69" spans="1:24" s="15" customFormat="1" ht="23.25" customHeight="1">
      <c r="A69" s="12" t="s">
        <v>74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83">
        <f t="shared" si="1"/>
        <v>0</v>
      </c>
      <c r="O69" s="64"/>
      <c r="P69" s="64"/>
      <c r="Q69" s="64"/>
      <c r="R69" s="64"/>
      <c r="S69" s="64"/>
      <c r="T69" s="64"/>
      <c r="U69" s="64"/>
      <c r="V69" s="64"/>
      <c r="W69" s="64"/>
      <c r="X69" s="64"/>
    </row>
    <row r="70" spans="1:24" s="15" customFormat="1" ht="23.25" customHeight="1">
      <c r="A70" s="14" t="s">
        <v>75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83">
        <f t="shared" si="1"/>
        <v>0</v>
      </c>
      <c r="O70" s="64"/>
      <c r="P70" s="64"/>
      <c r="Q70" s="64"/>
      <c r="R70" s="64"/>
      <c r="S70" s="64"/>
      <c r="T70" s="64"/>
      <c r="U70" s="64"/>
      <c r="V70" s="64"/>
      <c r="W70" s="64"/>
      <c r="X70" s="64"/>
    </row>
    <row r="71" spans="1:24" s="46" customFormat="1" ht="23.25" customHeight="1">
      <c r="A71" s="117" t="s">
        <v>76</v>
      </c>
      <c r="B71" s="90">
        <f>+B59+C59+D59</f>
        <v>3750</v>
      </c>
      <c r="C71" s="91"/>
      <c r="D71" s="92"/>
      <c r="E71" s="90">
        <f>+E59+F59+G59</f>
        <v>1250</v>
      </c>
      <c r="F71" s="91"/>
      <c r="G71" s="92"/>
      <c r="H71" s="90">
        <f>+H59+I59+J59</f>
        <v>0</v>
      </c>
      <c r="I71" s="91"/>
      <c r="J71" s="92"/>
      <c r="K71" s="90">
        <f>+K59+L59+M59</f>
        <v>0</v>
      </c>
      <c r="L71" s="91"/>
      <c r="M71" s="92"/>
      <c r="N71" s="83">
        <f t="shared" si="1"/>
        <v>5000</v>
      </c>
      <c r="O71" s="65"/>
      <c r="P71" s="65"/>
      <c r="Q71" s="65"/>
      <c r="R71" s="65"/>
      <c r="S71" s="65"/>
      <c r="T71" s="65"/>
      <c r="U71" s="65"/>
      <c r="V71" s="65"/>
      <c r="W71" s="65"/>
      <c r="X71" s="65"/>
    </row>
    <row r="72" spans="1:24" s="46" customFormat="1" ht="23.25" customHeight="1">
      <c r="A72" s="118"/>
      <c r="B72" s="90">
        <f>SUM(B71:M71)</f>
        <v>5000</v>
      </c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2"/>
      <c r="N72" s="83">
        <f t="shared" si="1"/>
        <v>5000</v>
      </c>
      <c r="O72" s="65"/>
      <c r="P72" s="65"/>
      <c r="Q72" s="65"/>
      <c r="R72" s="65"/>
      <c r="S72" s="65"/>
      <c r="T72" s="65"/>
      <c r="U72" s="65"/>
      <c r="V72" s="65"/>
      <c r="W72" s="65"/>
      <c r="X72" s="65"/>
    </row>
    <row r="73" spans="1:24" s="15" customFormat="1" ht="10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</row>
    <row r="74" spans="1:24" s="15" customFormat="1" ht="17.45" customHeight="1">
      <c r="A74" s="4" t="s">
        <v>77</v>
      </c>
      <c r="B74" s="35"/>
      <c r="C74" s="35"/>
      <c r="D74" s="5"/>
      <c r="E74" s="5"/>
      <c r="F74" s="5"/>
      <c r="G74" s="5"/>
      <c r="H74" s="5"/>
      <c r="I74" s="5"/>
      <c r="J74" s="5"/>
      <c r="K74" s="5"/>
      <c r="L74" s="5"/>
      <c r="M74" s="5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</row>
    <row r="75" spans="1:24" s="15" customFormat="1" ht="3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  <row r="76" spans="1:24" s="15" customFormat="1" ht="23.25" customHeight="1">
      <c r="A76" s="100" t="s">
        <v>78</v>
      </c>
      <c r="B76" s="101"/>
      <c r="C76" s="101"/>
      <c r="D76" s="102"/>
      <c r="E76" s="100" t="s">
        <v>79</v>
      </c>
      <c r="F76" s="101"/>
      <c r="G76" s="101"/>
      <c r="H76" s="102"/>
      <c r="I76" s="100" t="s">
        <v>80</v>
      </c>
      <c r="J76" s="101"/>
      <c r="K76" s="101"/>
      <c r="L76" s="102"/>
      <c r="M76" s="5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</row>
    <row r="77" spans="1:24" s="27" customFormat="1" ht="23.25" customHeight="1">
      <c r="A77" s="119" t="s">
        <v>81</v>
      </c>
      <c r="B77" s="120"/>
      <c r="C77" s="120"/>
      <c r="D77" s="121"/>
      <c r="E77" s="127" t="s">
        <v>82</v>
      </c>
      <c r="F77" s="128"/>
      <c r="G77" s="128"/>
      <c r="H77" s="129"/>
      <c r="I77" s="127" t="s">
        <v>83</v>
      </c>
      <c r="J77" s="128"/>
      <c r="K77" s="128"/>
      <c r="L77" s="129"/>
      <c r="M77" s="26"/>
    </row>
    <row r="78" spans="1:24" s="27" customFormat="1" ht="25.5" customHeight="1">
      <c r="A78" s="130" t="s">
        <v>84</v>
      </c>
      <c r="B78" s="131"/>
      <c r="C78" s="131"/>
      <c r="D78" s="132"/>
      <c r="E78" s="124" t="s">
        <v>85</v>
      </c>
      <c r="F78" s="125"/>
      <c r="G78" s="125"/>
      <c r="H78" s="126"/>
      <c r="I78" s="124" t="s">
        <v>86</v>
      </c>
      <c r="J78" s="125"/>
      <c r="K78" s="125"/>
      <c r="L78" s="126"/>
      <c r="M78" s="26"/>
    </row>
    <row r="79" spans="1:24" s="27" customFormat="1" ht="28.15" customHeight="1">
      <c r="A79" s="107" t="s">
        <v>87</v>
      </c>
      <c r="B79" s="107"/>
      <c r="C79" s="107"/>
      <c r="D79" s="107"/>
      <c r="E79" s="108" t="s">
        <v>85</v>
      </c>
      <c r="F79" s="108"/>
      <c r="G79" s="108"/>
      <c r="H79" s="108"/>
      <c r="I79" s="108" t="s">
        <v>88</v>
      </c>
      <c r="J79" s="108"/>
      <c r="K79" s="108"/>
      <c r="L79" s="108"/>
      <c r="M79" s="26"/>
    </row>
    <row r="80" spans="1:24" s="27" customFormat="1" ht="24" customHeight="1">
      <c r="A80" s="107" t="s">
        <v>89</v>
      </c>
      <c r="B80" s="107"/>
      <c r="C80" s="107"/>
      <c r="D80" s="107"/>
      <c r="E80" s="108" t="s">
        <v>90</v>
      </c>
      <c r="F80" s="108"/>
      <c r="G80" s="108"/>
      <c r="H80" s="108"/>
      <c r="I80" s="108" t="s">
        <v>88</v>
      </c>
      <c r="J80" s="108"/>
      <c r="K80" s="108"/>
      <c r="L80" s="108"/>
      <c r="M80" s="26"/>
    </row>
    <row r="81" spans="1:24" s="27" customFormat="1" ht="13.5" customHeight="1">
      <c r="A81" s="77"/>
      <c r="B81" s="77"/>
      <c r="C81" s="77"/>
      <c r="D81" s="77"/>
      <c r="E81" s="78"/>
      <c r="F81" s="78"/>
      <c r="G81" s="78"/>
      <c r="H81" s="78"/>
      <c r="I81" s="78"/>
      <c r="J81" s="78"/>
      <c r="K81" s="78"/>
      <c r="L81" s="78"/>
      <c r="M81" s="26"/>
    </row>
    <row r="82" spans="1:24" s="21" customFormat="1" ht="18" customHeight="1">
      <c r="A82" s="122" t="s">
        <v>91</v>
      </c>
      <c r="B82" s="123"/>
      <c r="C82" s="123"/>
      <c r="D82" s="123"/>
      <c r="E82" s="122"/>
      <c r="F82" s="123"/>
      <c r="G82" s="123"/>
      <c r="H82" s="123"/>
      <c r="I82" s="122"/>
      <c r="J82" s="123"/>
      <c r="K82" s="123"/>
      <c r="L82" s="123"/>
      <c r="M82" s="4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</row>
    <row r="83" spans="1:24" s="29" customFormat="1" ht="23.25" customHeight="1">
      <c r="A83" s="5" t="s">
        <v>92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</row>
    <row r="84" spans="1:24" s="29" customFormat="1" ht="23.25" customHeight="1">
      <c r="A84" s="1" t="s">
        <v>93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s="29" customFormat="1" ht="23.25" customHeight="1">
      <c r="A85" s="1" t="s">
        <v>94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s="54" customFormat="1" ht="15" customHeight="1">
      <c r="A86" s="1"/>
      <c r="B86" s="5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</row>
    <row r="87" spans="1:24" s="15" customFormat="1" ht="18" customHeight="1">
      <c r="A87" s="61" t="s">
        <v>95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</row>
    <row r="88" spans="1:24" s="15" customFormat="1" ht="18" customHeight="1">
      <c r="A88" s="62" t="s">
        <v>96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</row>
    <row r="89" spans="1:24" ht="18" customHeight="1"/>
    <row r="90" spans="1:24" ht="18" customHeight="1"/>
    <row r="91" spans="1:24" ht="18" customHeight="1"/>
    <row r="92" spans="1:24" ht="18" customHeight="1"/>
  </sheetData>
  <mergeCells count="40">
    <mergeCell ref="E76:H76"/>
    <mergeCell ref="N52:N53"/>
    <mergeCell ref="E82:H82"/>
    <mergeCell ref="I82:L82"/>
    <mergeCell ref="E78:H78"/>
    <mergeCell ref="I78:L78"/>
    <mergeCell ref="I76:L76"/>
    <mergeCell ref="B72:M72"/>
    <mergeCell ref="E77:H77"/>
    <mergeCell ref="I77:L77"/>
    <mergeCell ref="I79:L79"/>
    <mergeCell ref="A78:D78"/>
    <mergeCell ref="K52:M52"/>
    <mergeCell ref="H52:J52"/>
    <mergeCell ref="A82:D82"/>
    <mergeCell ref="K71:M71"/>
    <mergeCell ref="A76:D76"/>
    <mergeCell ref="B46:C46"/>
    <mergeCell ref="B52:D52"/>
    <mergeCell ref="E52:G52"/>
    <mergeCell ref="A80:D80"/>
    <mergeCell ref="A79:D79"/>
    <mergeCell ref="E79:H79"/>
    <mergeCell ref="E80:H80"/>
    <mergeCell ref="B71:D71"/>
    <mergeCell ref="A51:A53"/>
    <mergeCell ref="B51:N51"/>
    <mergeCell ref="B58:N58"/>
    <mergeCell ref="H71:J71"/>
    <mergeCell ref="A71:A72"/>
    <mergeCell ref="A77:D77"/>
    <mergeCell ref="I80:L80"/>
    <mergeCell ref="E71:G71"/>
    <mergeCell ref="B39:C39"/>
    <mergeCell ref="J6:N6"/>
    <mergeCell ref="A1:N1"/>
    <mergeCell ref="A2:N2"/>
    <mergeCell ref="A3:N3"/>
    <mergeCell ref="B36:C36"/>
    <mergeCell ref="B32:C32"/>
  </mergeCells>
  <pageMargins left="0.98425196850393704" right="0.19685039370078741" top="0.59055118110236227" bottom="0.59055118110236227" header="0.59055118110236227" footer="0.59055118110236227"/>
  <pageSetup paperSize="9" scale="83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กิจกรรม</vt:lpstr>
      <vt:lpstr>กิจกรรม!Print_Area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SRU</dc:creator>
  <cp:lastModifiedBy>SRU</cp:lastModifiedBy>
  <cp:revision/>
  <cp:lastPrinted>2016-07-29T11:58:52Z</cp:lastPrinted>
  <dcterms:created xsi:type="dcterms:W3CDTF">2015-04-27T05:35:34Z</dcterms:created>
  <dcterms:modified xsi:type="dcterms:W3CDTF">2016-11-24T03:36:12Z</dcterms:modified>
</cp:coreProperties>
</file>