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defaultThemeVersion="124226"/>
  <bookViews>
    <workbookView xWindow="120" yWindow="15" windowWidth="15195" windowHeight="8190" tabRatio="930"/>
  </bookViews>
  <sheets>
    <sheet name="กิจกรรม" sheetId="18" r:id="rId1"/>
  </sheets>
  <definedNames>
    <definedName name="AccessDatabase" hidden="1">"C:\Pongsuk\ประมาณการ ภาคปกติ.mdb"</definedName>
    <definedName name="_xlnm.Print_Area" localSheetId="0">กิจกรรม!$A$1:$N$140</definedName>
    <definedName name="ทำนุ">#REF!</definedName>
    <definedName name="ประมาณการ_ภาคปกติ_ภาค1_List">#REF!</definedName>
  </definedNames>
  <calcPr calcId="124519"/>
</workbook>
</file>

<file path=xl/calcChain.xml><?xml version="1.0" encoding="utf-8"?>
<calcChain xmlns="http://schemas.openxmlformats.org/spreadsheetml/2006/main">
  <c r="N115" i="18"/>
  <c r="N117"/>
  <c r="N118"/>
  <c r="N119"/>
  <c r="N120"/>
  <c r="N122"/>
  <c r="N123"/>
  <c r="N124"/>
  <c r="N125"/>
  <c r="J80" l="1"/>
  <c r="J74"/>
  <c r="J76"/>
  <c r="B73" l="1"/>
  <c r="B70" s="1"/>
  <c r="B64" s="1"/>
  <c r="B116"/>
  <c r="B121"/>
  <c r="C116"/>
  <c r="C121"/>
  <c r="D116"/>
  <c r="D121"/>
  <c r="E116"/>
  <c r="E121"/>
  <c r="F116"/>
  <c r="F121"/>
  <c r="G116"/>
  <c r="G121"/>
  <c r="H116"/>
  <c r="H121"/>
  <c r="I116"/>
  <c r="I121"/>
  <c r="J116"/>
  <c r="J121"/>
  <c r="K116"/>
  <c r="K121"/>
  <c r="L116"/>
  <c r="L121"/>
  <c r="M116"/>
  <c r="M121"/>
  <c r="B114" l="1"/>
  <c r="N116"/>
  <c r="N121"/>
  <c r="M114"/>
  <c r="L114"/>
  <c r="K114"/>
  <c r="J114"/>
  <c r="I114"/>
  <c r="H114"/>
  <c r="H126" s="1"/>
  <c r="G114"/>
  <c r="F114"/>
  <c r="E114"/>
  <c r="D114"/>
  <c r="C114"/>
  <c r="N114" l="1"/>
  <c r="B126"/>
  <c r="E126"/>
  <c r="K126"/>
  <c r="B127" l="1"/>
  <c r="N127" s="1"/>
  <c r="N126"/>
</calcChain>
</file>

<file path=xl/sharedStrings.xml><?xml version="1.0" encoding="utf-8"?>
<sst xmlns="http://schemas.openxmlformats.org/spreadsheetml/2006/main" count="191" uniqueCount="164">
  <si>
    <t>รายละเอียดกิจกรรม ประจำปีงบประมาณ พ.ศ. 2560</t>
  </si>
  <si>
    <t>มหาวิทยาลัยราชภัฏสุราษฎร์ธานี</t>
  </si>
  <si>
    <t>หน่วยงาน คณะพยาบาลศาสตร์</t>
  </si>
  <si>
    <t>เหตุผลความจำเป็น  :</t>
  </si>
  <si>
    <t xml:space="preserve">          อัตราการก้าวสู่สังคมผู้สูงอายุของไทย เป็นไปอย่างรวดเร็วแผนพัฒนาประเทศ แผนผู้สูงอายุแห่งชาติ และ แผนอื่นๆ ให้ความสำคัญและมีเรื่องของการพัฒนาเพื่อผู้สูงอายุอยู่ด้วยเสมอมานับว่าอัตราการก้าวสู่ “สังคมผู้สูงอายุ” เร็วมาก ซึ่งหมายความว่าประเทศไทยมีเวลาสั้นมากที่จะเตรียมการเพื่อรองรับสังคม
ผู้สูงอายุทั้งในด้านสุขภาพ สังคม เศรษฐกิจ </t>
  </si>
  <si>
    <t>แม้ว่าสังคมไทยได้เริ่มเตรียมการล่วงหน้ามาบ้างแล้ว เช่นพัฒนาประเทศ แผนผู้สูงอายุแห่งชาติ และแผนอื่นๆให้ความสำคัญและมีเรื่องของการพัฒนาเพื่อผู้สูงอายุ</t>
  </si>
  <si>
    <t>อยู่ด้วยเสมอมา สิ่งสำคัญในการที่จะให้การดูแลประชากรสูงอายุ ซึ่งเป็นประชากรกลุ่มใหญ่ของประเทศให้มีประสิทธิภาพและคุณภาพนั้น ต้องมีความร่วมมือใน</t>
  </si>
  <si>
    <t>หลายๆ องค์กรด้วยกันให้  การดำเนินการหรือจัดกิจกรรมเพื่อส่งเสริมความสามารถดูแลตนเองของประชากรกลุ่มนี้ ให้สามารถดูแลตนเองให้มีภาวะสุขภาพดีทั้ง</t>
  </si>
  <si>
    <t>กายใจ ดำเนินชีวิตประจำวันอย่างด้วยตนเอง มีความภาคภูมิใจในตนเอง มีคุณค่าในสังคม ซึ่งจะหมายถึงการมีคุณภาพชีวิตที่ดีนั้นเอง หลายๆองค์กรทางด้าน</t>
  </si>
  <si>
    <t xml:space="preserve">          คณะพยาบาลศาสตร์ มหาวิทยาลัยราชภัฏสุราษฎร์ธานี ซึ่งเป็นสถาบันผลิตบัณฑิตพยาบาล โดยมีพันธกิจที่สำคัญอีกด้านหนึ่งคือการบริการวิชาการแก่ชุมชน </t>
  </si>
  <si>
    <t>เพื่อสร้างความเข้มแข็งแก่ชุมชนท้องถิ่น  จึงได้ดำเนินการจัดทำโครงการโรงเรียนผู้สูงอายุขึ้น ที่ต้องการให้ผู้สูงอายุมีความรู้ ความเข้าใจในเรื่องที่มีความสำคัญต่อ</t>
  </si>
  <si>
    <t>การดำเนินชีวิต โดยใช้แนวคิดที่ตระหนักถึงคุณค่า ความสำคัญ และพลังของผู้สูงอายุ เพื่อสร้างพื้นที่ส่งเสริมการเรียนรู้และพัฒนาศักยภาพผู้สูงอายุ บนพื้นฐาน</t>
  </si>
  <si>
    <t>การมีส่วนร่วมของชุมชน ท้องถิ่นและภาคีเครือข่าย การจัดตั้งโรงเรียนผู้สูงอายุยังสอดคล้องกับรัฐธรรมนูญแห่งราชอาณาจักรไทยพุทธศักราช2550 พระราชบัญญัติ</t>
  </si>
  <si>
    <t>วัตถุประสงค์ของกิจกรรม  :</t>
  </si>
  <si>
    <t>1)  เพื่อเสริมสร้างการพัฒนาตนเองและการเรียนรู้ตลอดชีวิตของผู้สูงอายุ</t>
  </si>
  <si>
    <t>2)  เพื่อเสริมสร้างสุขภาพที่ดีของผู้สูงอายุทั้งด้านร่างกายและจิตใจ</t>
  </si>
  <si>
    <t>3)  เพื่อส่งเสริมให้ผู้สูงอายุสร้างสรรค์ประโยชน์แก่ชุมชนและสังคม</t>
  </si>
  <si>
    <t>4)  เพื่อเสริมสร้างคุณค่าทางภูมิปัญญาของผู้สูงอายุให้เป็นที่ประจักษ์และยอมรับ</t>
  </si>
  <si>
    <t>5)  เพื่อส่งเสริมภูมิปัญญาและวัฒนธรรมท้องถิ่นให้ดำรงสืบทอดไป</t>
  </si>
  <si>
    <t>6)  เพื่อเป็นแหล่งเรียนรู้สภาพจริงแก่นักศึกษาพยาบาลศาสตร์ และองค์กรอื่นๆ ด้านการส่งเสริมคุณภาพชีวิตผู้สูงอายุ</t>
  </si>
  <si>
    <t>แนวทางการดำเนินงานของกิจกรรม :</t>
  </si>
  <si>
    <t>1) นำเสนอร่างแผนงานต่อคณะกรรมการบริหารคณะ</t>
  </si>
  <si>
    <t>2) แต่งตั้งคณะกรรมการจัดตั้งในระดับคณะ มหาวิทยาลัย ร่วมกับภาคีเครือข่าย</t>
  </si>
  <si>
    <t>3) ประชาคมเพื่อสร้างความเข้าใจและความร่วมมือจากพื้นที่</t>
  </si>
  <si>
    <t>4) แต่งตั้งคณะทำงานขับเคลื่อนการดำเนินงานโรงเรียนผู้สูงอายุ</t>
  </si>
  <si>
    <t xml:space="preserve">5) จัดทำแผนการดำเนินงานจัดหาซื้อจัดจ้าง สถานที่ หลักสูตร วัสดุอุปกรณ์ </t>
  </si>
  <si>
    <t>6) จัดตั้งโรงเรียนผู้สูงอายุและขับเคลื่อนการดำเนินงาน</t>
  </si>
  <si>
    <t>7) ติดตามและประเมินผลการดำเนินงาน</t>
  </si>
  <si>
    <t>การบูรณาการกับการเรียนการสอน/การวิจัย (ระบุชื่อรายวิชา/หัวข้อวิจัย)</t>
  </si>
  <si>
    <t>1) รายวิชาการพยาบาลผู้สูงอายุ</t>
  </si>
  <si>
    <t>2) รายวิชาการสร้างเสริมสุขภาพและการป้องกันการเจ็บป่วย</t>
  </si>
  <si>
    <t>3) การวิจัยในประเด็นการพัฒนาคุณภาพชีวิตผู้สูงอายุที่เจ็บป่วยเรื้อรัง</t>
  </si>
  <si>
    <t>ความสอดคล้องตัวบ่งชี้หรือตัวชี้วัดของ สกอ.หรือ กพร.</t>
  </si>
  <si>
    <t>ตัวชี้วัดความสำเร็จของกิจกรรม  :</t>
  </si>
  <si>
    <t>2)  ตัวชี้วัดเชิงปริมาณ  :</t>
  </si>
  <si>
    <t>1) ผู้สูงอายุที่สมัครเรียนในปีที่ 1 จำนวน 40 คน</t>
  </si>
  <si>
    <t>2) เครือข่ายองค์กรที่เกี่ยวข้อง จำนวน 20 คน</t>
  </si>
  <si>
    <t>3) ผู้เข้าร่วมกิจกรรมกิจกรรมในพิธีเปิด 70 คน</t>
  </si>
  <si>
    <t>3)  ตัวชี้วัดเชิงเวลา  :</t>
  </si>
  <si>
    <t xml:space="preserve">1 ตุลาคม 2559 - 15  สิงหาคม 2560 </t>
  </si>
  <si>
    <t>4)  ตัวชี้วัดเชิงต้นทุน  :</t>
  </si>
  <si>
    <t>บาท</t>
  </si>
  <si>
    <t>เป้าหมาย : จำนวนผู้สูงอายุ 40 คน ประกอลด้วย</t>
  </si>
  <si>
    <t xml:space="preserve">            1) ผู้สูงอายุและครอบครัว ที่อาศัยในเขตตำบลขุนทะเลและใกล้เคียง </t>
  </si>
  <si>
    <t xml:space="preserve">      2) เครื่อข่ายบริการสุขภาพ องค์กรที่เกี่ยวข้องด้านบริการผู้สูงอายุ</t>
  </si>
  <si>
    <t xml:space="preserve">      3) หน่วยงานเอกชนที่สนใจด้านผู้สูงอายุ</t>
  </si>
  <si>
    <t>งบประมาณ</t>
  </si>
  <si>
    <t>รายละเอียดค่าใช้จ่าย</t>
  </si>
  <si>
    <t>1)   งบดำเนินงาน</t>
  </si>
  <si>
    <t>1.1)  ค่าตอบแทน</t>
  </si>
  <si>
    <t xml:space="preserve">- ค่าตอบแทนวิทยากร 1คนๆละ4ชั่วโมงๆละ600 บาท </t>
  </si>
  <si>
    <t>1.2)  ค่าใช้สอย</t>
  </si>
  <si>
    <t>-  ค่าอาหารว่าง 60 คนๆละ30บาท*7ครั้ง</t>
  </si>
  <si>
    <t xml:space="preserve"> - ค่าอาหารกลางวัน 60 คนๆละ120 บาท*2 ครั้ง</t>
  </si>
  <si>
    <t xml:space="preserve"> - ค่าเช่ารถเหมาจ่าย 2คันๆละ1,500 บาท</t>
  </si>
  <si>
    <t>1.3)  ค่าวัสดุ</t>
  </si>
  <si>
    <t>-  ค่ากระเป๋านักเรียนสกรีนโลโก้ 40คนๆละ100 บาท</t>
  </si>
  <si>
    <t>- อุปกรณ์เครื่องเขียน และจดบันทึก 40คนๆละ250 บาท</t>
  </si>
  <si>
    <t xml:space="preserve">- ค่าเครื่องสังฆภัณฑ์  </t>
  </si>
  <si>
    <t xml:space="preserve">- ค่าจัดทำเอกสารคู่มือ </t>
  </si>
  <si>
    <t>- ค่าทำรูปเล่มสรุปโครงการ 6เล่มๆละ200 บาท</t>
  </si>
  <si>
    <t>- ค่าหมึกพิมพ์ 2 หลอด</t>
  </si>
  <si>
    <t>- ค่าโมเดลอาหารเฉพาะโรค 10ชิ้นๆละ3000 บาท</t>
  </si>
  <si>
    <t xml:space="preserve">- ค่าหนังสือ วารสารสำหรับผู้สูงอายุ </t>
  </si>
  <si>
    <t>- ไวท์บอร์ดขนาด 1.5 x 1 เมตร</t>
  </si>
  <si>
    <t>- ปากกาไวท์บอร์ด และที่ลบ</t>
  </si>
  <si>
    <t>- ไวท์บอร์ดทำผังองค์กร</t>
  </si>
  <si>
    <t>-ค่าบอร์ดประชาสัมพันธ์เคลื่อนที่</t>
  </si>
  <si>
    <t>แผนการดำเนินงาน /  แผนการใช้จ่ายงบประมาณ  :</t>
  </si>
  <si>
    <t>ขั้นตอนการดำเนินงาน</t>
  </si>
  <si>
    <t xml:space="preserve">แผนการดำเนินงาน </t>
  </si>
  <si>
    <t>ไตรมาส 1</t>
  </si>
  <si>
    <t>ไตรมาส 2</t>
  </si>
  <si>
    <t>ไตรมาส 3</t>
  </si>
  <si>
    <t>ไตรมาส 4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</si>
  <si>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</si>
  <si>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</si>
  <si>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</si>
  <si>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</si>
  <si>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</si>
  <si>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</si>
  <si>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</si>
  <si>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</si>
  <si>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</si>
  <si>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</si>
  <si>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</si>
  <si>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</si>
  <si>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 xml:space="preserve">1. นำเสนอร่างแผนงานต่อคณะกรรมการบริหารคณะ
</t>
  </si>
  <si>
    <t>1 ตค 59</t>
  </si>
  <si>
    <t>2.แต่งตั้งคณะกรรมการจัดตั้งในระดับคณะและมหาวิทยาลัย</t>
  </si>
  <si>
    <t>15 ตค 59</t>
  </si>
  <si>
    <t>3. ประชาคมเพื่อสร้างความเข้าใจและความร่วมมือจากพื้นที่</t>
  </si>
  <si>
    <t>25 ตค 59</t>
  </si>
  <si>
    <t>4) คัดเลือก และแต่งตั้งคณะทำงานขับเคลื่อนการดำเนินงานโรงเรียนผู้สูงอายุ</t>
  </si>
  <si>
    <t xml:space="preserve">5) จัดทำแผนการดำเนินงาน- หลักสูตร
- รายวิชา
- ครู อาจารย์
- สถานที่ 
</t>
  </si>
  <si>
    <t>1 พย59</t>
  </si>
  <si>
    <t>20พย59</t>
  </si>
  <si>
    <t>7)ประเมินผล</t>
  </si>
  <si>
    <t>(1) ติดตามและประเมินผล</t>
  </si>
  <si>
    <t>12ธค59</t>
  </si>
  <si>
    <t>12มีค59</t>
  </si>
  <si>
    <t>12มิย60</t>
  </si>
  <si>
    <t>5สค60</t>
  </si>
  <si>
    <t>(2) ประเมินโครงการ</t>
  </si>
  <si>
    <t>10สค60</t>
  </si>
  <si>
    <t>8)ปรับปรุงและพัฒนา</t>
  </si>
  <si>
    <t>20กย60</t>
  </si>
  <si>
    <t>(1)สรุปผลการประเมิน</t>
  </si>
  <si>
    <t>15สค60</t>
  </si>
  <si>
    <t>(2) ปัญหา/ข้อเสนอแนะ</t>
  </si>
  <si>
    <t>(3) สรุปค่าใช้จ่าย</t>
  </si>
  <si>
    <t>(4) สรุปโครงการ</t>
  </si>
  <si>
    <t>งบรายจ่าย</t>
  </si>
  <si>
    <t xml:space="preserve">แผนการใช้จ่ายงบประมาณ  </t>
  </si>
  <si>
    <t>รวมงบประมาณทั้งหมด</t>
  </si>
  <si>
    <t>1. งบบุคลากร</t>
  </si>
  <si>
    <t>2. งบดำเนินงาน</t>
  </si>
  <si>
    <t>2.1 ค่าตอบแทน</t>
  </si>
  <si>
    <t>2.2 ค่าใช้สอย</t>
  </si>
  <si>
    <t>2.3 ค่าวัสดุ</t>
  </si>
  <si>
    <t>2.4 ค่าสาธารณูปโภค</t>
  </si>
  <si>
    <t>3. งบลงทุน</t>
  </si>
  <si>
    <t>3.1 ค่าครุภัณฑ์</t>
  </si>
  <si>
    <t>3.2 ค่าที่ดินสิ่งก่อสร้าง</t>
  </si>
  <si>
    <t>4. งบเงินอุดหนุน</t>
  </si>
  <si>
    <t>5. งบรายจ่ายอื่น</t>
  </si>
  <si>
    <t>รวมงบประมาณ</t>
  </si>
  <si>
    <t>การวัดและประเมินผล :</t>
  </si>
  <si>
    <t>ตัวบ่งชี้ความสำเร็จ</t>
  </si>
  <si>
    <t>วิธีประเมิน</t>
  </si>
  <si>
    <t>เครื่องมือที่ใช้ในการประเมิน</t>
  </si>
  <si>
    <t>1) การพัฒนาและการเรียนรู้ตลอดชีวิตของผู้สูงอายุ</t>
  </si>
  <si>
    <t>1.ประเมินความรู้ก่อนหลังเข้าเรียน</t>
  </si>
  <si>
    <t xml:space="preserve">1. แบบประเมิน pre-post </t>
  </si>
  <si>
    <t>2) สุขภาพที่ดีของผู้สูงอายุทั้งด้านร่างกายและจิตใจ</t>
  </si>
  <si>
    <t>2. แบบประเมินภาวะสุขภาพผู้สูงอายุ</t>
  </si>
  <si>
    <t xml:space="preserve">   3)  การสร้างสรรค์ประโยชน์แก่ชุมชนและสังคม</t>
  </si>
  <si>
    <t>3.ประเมินผลงานสร้างสรรค์ชุมชน/สังคม</t>
  </si>
  <si>
    <t>3. แบบประเมินผลงานสร้างสรรค์</t>
  </si>
  <si>
    <t xml:space="preserve">   4) ส่งเสริมภูมิปัญญาและวัฒนธรรมท้องถิ่น</t>
  </si>
  <si>
    <t>4.ประเมินชิ้นงานส่งเสริมภูมิปัญญาฯ</t>
  </si>
  <si>
    <t>ผลที่คาดว่าจะได้รับจากกิจกรรม  :</t>
  </si>
  <si>
    <t xml:space="preserve">       มีโรงเรียนผู้สูงอายุ ที่มีกิจกรรมทั้งในโรงเรียนเช่นการให้ความรู้ด้านต่าง ๆนันทนาการฝึกอาชีพถ่ายทอดภูมิปัญญาธรรมชาติบำบัดสมุนไพรฯลฯ และกิจกรรมนอกโรงเรียน เช่น ศาสนกิจ /ประเพณีนิยม ศึกษาดูงานอาสาสมัครเยี่ยมเยียนฯลฯ และทำให้ผู้สูงอายุที่เรียนในโรงเรียนมีการพัฒนาการเรียนรู้ตลอดชีวิต การสร้างสรรค์ประโยชน์แก่ชุมชน การอนุรักษ์และส่งเสรอมภูมิปัญญาไทย ภูมิปัญญาท้องถิ่น ในการดูแลสุขภาพตนเองและครอบครัว มีคุณภาพชีวิตที่ดีขึ้น
</t>
  </si>
  <si>
    <t>2) ระดับคณะสกอ. ตัวบ่งชี้ที่ 3.1 การบริการวิชาการแก่สังคม</t>
  </si>
  <si>
    <t>3) สภาการพยาบาลตัวบ่งชี้ที่ 24 การบริการวิชาการแก่สังคม</t>
  </si>
  <si>
    <t xml:space="preserve">1)  ตัวชี้วัดเชิงคุณภาพ : </t>
  </si>
  <si>
    <t>ผู้สูงอายุที่เข้าร่วมโครงการมีคุณภาพชีวิตที่ดี สามารถช่วยเหลือตนเองในการดำเนินชีวิตประจำวันโดยไม่มีภาวะพึ่งพา</t>
  </si>
  <si>
    <t>กิจกรรมที่ 12.1 โรงเรียนผู้สูงอายุ</t>
  </si>
  <si>
    <t xml:space="preserve">และแผนระดับชาติหลายฉบับ ที่ให้ความสำคัญกับการศึกษาเรียนรู้ต่อชีวิตการพัฒนาศักยภาพของบุคคลอย่างต่อเนื่อง การมีส่วนร่วมในกิจกรรมทางสังคมและการเข้าถึงข้อมูลข่าวสารที่เป็นประโยชน์กรมกิจการผู้สูงอายุมีส่วนร่วมในกิจกรรมทางสังคมและการเข้าถึงข้อมูลข่าวสารที่เป็นประโยชน์ต่อผู้สูงอายุเองและครอบครัว
</t>
  </si>
  <si>
    <t>1) ระดับหลักสูตร สกอ. ตัวบ่งชี้ที่ 5.2 การวางระบบผู้สอนและกระบวนการจัดการเรียนการสอน</t>
  </si>
  <si>
    <r>
      <t xml:space="preserve">ผู้รับผิดชอบกิจกรรม : </t>
    </r>
    <r>
      <rPr>
        <sz val="14"/>
        <rFont val="TH SarabunPSK"/>
        <family val="2"/>
      </rPr>
      <t xml:space="preserve"> </t>
    </r>
  </si>
  <si>
    <t xml:space="preserve">       อ.วรรณา กุมารจันทร์</t>
  </si>
  <si>
    <t>3.1 ร้อยละของงานบริการวิชาการที่ทำในลักษณะพันธกิจสัมพันธ์มหาวิทยาลัยกับสังคม</t>
  </si>
  <si>
    <t>3.2 ร้อยละของผู้เข้ารับการบริการและนำความรู้ไปใช้ประโยชน์และมีผลลัพธ์จากการดำเนินการ</t>
  </si>
  <si>
    <t>3.3 ระบบและกลไกการบริการวิชาการแก่สังคมตามเป้าหมายของมหาวิทยาลัย</t>
  </si>
  <si>
    <t>3.4 ระดับความสำเร็จของการจัดทำฐานข้อมูลชุมชมท้องถิ่น</t>
  </si>
  <si>
    <r>
      <t xml:space="preserve">3.7 </t>
    </r>
    <r>
      <rPr>
        <sz val="13"/>
        <rFont val="TH SarabunPSK"/>
        <family val="2"/>
      </rPr>
      <t>ร้อยละโครงการบริการวิชาการที่นำความรู้และประสบการณ์จากการให้บริการมาใช้ในการพัฒนาการเรียนการสอนและ/หรือการวิจัย</t>
    </r>
  </si>
  <si>
    <t xml:space="preserve">   ตัวชี้วัดแผนยุทธศาสตร์</t>
  </si>
  <si>
    <t>สุขภาพจึงได้ดำเนินการในรูปแบบให้ความรู้ เป็นโรงเรียนผู้สูงอายุ ซึ่งเป็นรูปแบบหนึ่งของการจัดกิจกรรมที่ส่งเสริมการเรียนรู้ตลอดชีวิต การพัฒนาทักษะ และ</t>
  </si>
  <si>
    <t xml:space="preserve">การศึกษาตามอัธยาศัยของผู้สูงอายุ การศึกษาตามอัธยาศัยของผู้สูงอายุ กิจกรรมของโรงเรียนผู้สูงอายุจะเป็นเรื่องที่ผู้สูงอายุสนใจและมีความสำคัญต่อการดำเนินชีวิต </t>
  </si>
  <si>
    <t>ช่วยเพิ่มพูนความรู้ ทักษะชีวิตที่จำเป็น โดยวิทยากรจิตอาสาหรือจากหน่วยงานที่เกี่ยวข้อง ขณะเดียวกันก็เป็นพื้นที่ที่ผู้สูงอายุจะได้แสดงศักยภาพ โดยการถ่ายทอด</t>
  </si>
  <si>
    <t>ภูมิความรู้ประสบการณ์ที่สั่งสมแก่บุคคลอื่นเพื่อสืบสานภูมิปัญญาให้คงคุณค่าคู่กับชุมชนต่อไป</t>
  </si>
  <si>
    <t>7)  เพื่อเป็นต้นแบบการจัดการการเรียนรู้ตลอดชีวิตและการเรียนรู้ตามอัธยาศัยในผู้สูงอายุ</t>
  </si>
  <si>
    <t>2.ประเมินภาวะสุขภาพก่อน-หลังเรียน</t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</si>
</sst>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43" formatCode="_-* #,##0.00_-;\-* #,##0.00_-;_-* &quot;-&quot;??_-;_-@_-"/>
    <numFmt numFmtId="187" formatCode="_-* #,##0_-;\-* #,##0_-;_-* &quot;-&quot;??_-;_-@_-"/>
  </numFmts>
  <fonts count="19"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sz val="16"/>
      <name val="Angsana New"/>
      <family val="1"/>
      <charset val="222"/>
    </font>
    <font>
      <sz val="14"/>
      <name val="Cordia New"/>
      <family val="2"/>
    </font>
    <font>
      <sz val="14"/>
      <name val="Cordia New"/>
      <family val="2"/>
    </font>
    <font>
      <sz val="10"/>
      <name val="Arial"/>
      <family val="2"/>
    </font>
    <font>
      <sz val="14"/>
      <name val="Cordia New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4"/>
      <color indexed="8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1"/>
      <name val="TH SarabunPSK"/>
      <family val="2"/>
    </font>
    <font>
      <b/>
      <sz val="10"/>
      <name val="TH SarabunPSK"/>
      <family val="2"/>
    </font>
    <font>
      <sz val="10"/>
      <name val="TH SarabunPSK"/>
      <family val="2"/>
    </font>
    <font>
      <sz val="11"/>
      <color theme="1"/>
      <name val="Tahoma"/>
      <family val="2"/>
      <charset val="222"/>
      <scheme val="minor"/>
    </font>
    <font>
      <sz val="12"/>
      <color theme="1"/>
      <name val="TH SarabunPSK"/>
      <family val="2"/>
    </font>
    <font>
      <sz val="13"/>
      <name val="TH SarabunPSK"/>
      <family val="2"/>
    </font>
    <font>
      <sz val="16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1">
    <xf numFmtId="0" fontId="0" fillId="0" borderId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5" fillId="0" borderId="0"/>
    <xf numFmtId="0" fontId="6" fillId="0" borderId="0"/>
  </cellStyleXfs>
  <cellXfs count="100">
    <xf numFmtId="0" fontId="0" fillId="0" borderId="0" xfId="0"/>
    <xf numFmtId="0" fontId="2" fillId="0" borderId="0" xfId="6" applyFont="1"/>
    <xf numFmtId="0" fontId="7" fillId="0" borderId="0" xfId="6" applyFont="1"/>
    <xf numFmtId="0" fontId="7" fillId="0" borderId="0" xfId="6" applyFont="1" applyAlignment="1"/>
    <xf numFmtId="0" fontId="8" fillId="0" borderId="1" xfId="6" applyFont="1" applyBorder="1"/>
    <xf numFmtId="0" fontId="8" fillId="0" borderId="0" xfId="6" applyFont="1"/>
    <xf numFmtId="187" fontId="11" fillId="0" borderId="3" xfId="3" applyNumberFormat="1" applyFont="1" applyFill="1" applyBorder="1" applyAlignment="1">
      <alignment vertical="center"/>
    </xf>
    <xf numFmtId="187" fontId="11" fillId="0" borderId="2" xfId="3" applyNumberFormat="1" applyFont="1" applyFill="1" applyBorder="1"/>
    <xf numFmtId="187" fontId="10" fillId="0" borderId="2" xfId="3" applyNumberFormat="1" applyFont="1" applyFill="1" applyBorder="1"/>
    <xf numFmtId="187" fontId="10" fillId="0" borderId="2" xfId="3" applyNumberFormat="1" applyFont="1" applyBorder="1"/>
    <xf numFmtId="0" fontId="8" fillId="0" borderId="0" xfId="6" applyFont="1" applyBorder="1"/>
    <xf numFmtId="0" fontId="7" fillId="0" borderId="0" xfId="6" applyFont="1" applyBorder="1"/>
    <xf numFmtId="0" fontId="7" fillId="0" borderId="0" xfId="6" applyFont="1" applyAlignment="1">
      <alignment horizontal="left"/>
    </xf>
    <xf numFmtId="0" fontId="8" fillId="0" borderId="0" xfId="6" applyFont="1" applyAlignment="1">
      <alignment horizontal="left" indent="2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indent="2"/>
    </xf>
    <xf numFmtId="0" fontId="8" fillId="0" borderId="0" xfId="6" applyFont="1" applyAlignment="1">
      <alignment horizontal="left" indent="1"/>
    </xf>
    <xf numFmtId="187" fontId="7" fillId="0" borderId="0" xfId="2" applyNumberFormat="1" applyFont="1"/>
    <xf numFmtId="49" fontId="8" fillId="0" borderId="0" xfId="0" applyNumberFormat="1" applyFont="1" applyAlignment="1">
      <alignment horizontal="left" indent="5"/>
    </xf>
    <xf numFmtId="49" fontId="8" fillId="0" borderId="0" xfId="6" applyNumberFormat="1" applyFont="1"/>
    <xf numFmtId="49" fontId="8" fillId="0" borderId="0" xfId="6" applyNumberFormat="1" applyFont="1" applyAlignment="1">
      <alignment horizontal="left"/>
    </xf>
    <xf numFmtId="0" fontId="8" fillId="0" borderId="0" xfId="6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3" xfId="0" applyFont="1" applyFill="1" applyBorder="1" applyAlignment="1">
      <alignment vertical="center" wrapText="1" shrinkToFit="1"/>
    </xf>
    <xf numFmtId="0" fontId="7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8" fillId="0" borderId="2" xfId="0" applyFont="1" applyFill="1" applyBorder="1"/>
    <xf numFmtId="0" fontId="8" fillId="0" borderId="2" xfId="0" applyFont="1" applyBorder="1"/>
    <xf numFmtId="0" fontId="7" fillId="0" borderId="3" xfId="0" applyFont="1" applyFill="1" applyBorder="1" applyAlignment="1">
      <alignment vertical="center" wrapText="1" shrinkToFit="1"/>
    </xf>
    <xf numFmtId="0" fontId="8" fillId="0" borderId="2" xfId="0" applyFont="1" applyFill="1" applyBorder="1" applyAlignment="1">
      <alignment vertical="center" wrapText="1" shrinkToFit="1"/>
    </xf>
    <xf numFmtId="0" fontId="7" fillId="0" borderId="2" xfId="0" applyFont="1" applyFill="1" applyBorder="1" applyAlignment="1">
      <alignment vertical="center" wrapText="1" shrinkToFit="1"/>
    </xf>
    <xf numFmtId="0" fontId="7" fillId="0" borderId="0" xfId="0" applyFont="1"/>
    <xf numFmtId="0" fontId="8" fillId="0" borderId="0" xfId="0" applyFont="1"/>
    <xf numFmtId="3" fontId="7" fillId="0" borderId="0" xfId="6" applyNumberFormat="1" applyFont="1"/>
    <xf numFmtId="187" fontId="11" fillId="0" borderId="0" xfId="2" applyNumberFormat="1" applyFont="1"/>
    <xf numFmtId="187" fontId="12" fillId="0" borderId="0" xfId="2" applyNumberFormat="1" applyFont="1"/>
    <xf numFmtId="0" fontId="8" fillId="0" borderId="2" xfId="0" applyFont="1" applyFill="1" applyBorder="1" applyAlignment="1">
      <alignment vertical="top"/>
    </xf>
    <xf numFmtId="0" fontId="10" fillId="0" borderId="3" xfId="0" applyFont="1" applyFill="1" applyBorder="1" applyAlignment="1">
      <alignment vertical="center" wrapText="1" shrinkToFit="1"/>
    </xf>
    <xf numFmtId="0" fontId="11" fillId="0" borderId="2" xfId="0" applyFont="1" applyFill="1" applyBorder="1" applyAlignment="1">
      <alignment vertical="center"/>
    </xf>
    <xf numFmtId="187" fontId="13" fillId="0" borderId="2" xfId="3" applyNumberFormat="1" applyFont="1" applyFill="1" applyBorder="1"/>
    <xf numFmtId="0" fontId="8" fillId="0" borderId="4" xfId="0" applyFont="1" applyFill="1" applyBorder="1" applyAlignment="1">
      <alignment vertical="top"/>
    </xf>
    <xf numFmtId="0" fontId="8" fillId="0" borderId="4" xfId="0" applyFont="1" applyFill="1" applyBorder="1"/>
    <xf numFmtId="0" fontId="16" fillId="0" borderId="3" xfId="0" applyFont="1" applyBorder="1" applyAlignment="1">
      <alignment horizontal="left"/>
    </xf>
    <xf numFmtId="0" fontId="16" fillId="0" borderId="5" xfId="0" applyFont="1" applyBorder="1"/>
    <xf numFmtId="0" fontId="10" fillId="0" borderId="6" xfId="0" applyFont="1" applyFill="1" applyBorder="1" applyAlignment="1">
      <alignment vertical="center" wrapText="1" shrinkToFit="1"/>
    </xf>
    <xf numFmtId="0" fontId="10" fillId="0" borderId="5" xfId="0" applyFont="1" applyFill="1" applyBorder="1" applyAlignment="1">
      <alignment vertical="center" wrapText="1" shrinkToFit="1"/>
    </xf>
    <xf numFmtId="187" fontId="14" fillId="0" borderId="2" xfId="3" applyNumberFormat="1" applyFont="1" applyFill="1" applyBorder="1"/>
    <xf numFmtId="0" fontId="10" fillId="0" borderId="3" xfId="0" applyFont="1" applyFill="1" applyBorder="1" applyAlignment="1">
      <alignment horizontal="left" vertical="center" wrapText="1" shrinkToFit="1"/>
    </xf>
    <xf numFmtId="1" fontId="8" fillId="0" borderId="0" xfId="6" applyNumberFormat="1" applyFont="1" applyAlignment="1">
      <alignment horizontal="left"/>
    </xf>
    <xf numFmtId="1" fontId="7" fillId="0" borderId="0" xfId="6" applyNumberFormat="1" applyFont="1"/>
    <xf numFmtId="0" fontId="11" fillId="0" borderId="0" xfId="6" applyFont="1"/>
    <xf numFmtId="0" fontId="8" fillId="0" borderId="0" xfId="6" applyFont="1" applyAlignment="1">
      <alignment horizontal="left"/>
    </xf>
    <xf numFmtId="0" fontId="8" fillId="0" borderId="0" xfId="6" applyFont="1" applyAlignment="1"/>
    <xf numFmtId="3" fontId="8" fillId="0" borderId="0" xfId="6" applyNumberFormat="1" applyFont="1" applyAlignment="1">
      <alignment horizontal="left"/>
    </xf>
    <xf numFmtId="187" fontId="17" fillId="0" borderId="0" xfId="1" applyNumberFormat="1" applyFont="1" applyAlignment="1">
      <alignment horizontal="left"/>
    </xf>
    <xf numFmtId="0" fontId="8" fillId="0" borderId="0" xfId="6" applyFont="1" applyAlignment="1">
      <alignment vertical="top"/>
    </xf>
    <xf numFmtId="0" fontId="7" fillId="2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vertical="center" wrapText="1" shrinkToFit="1"/>
    </xf>
    <xf numFmtId="0" fontId="7" fillId="2" borderId="5" xfId="0" applyFont="1" applyFill="1" applyBorder="1" applyAlignment="1">
      <alignment horizontal="center" vertical="center" wrapText="1" shrinkToFit="1"/>
    </xf>
    <xf numFmtId="0" fontId="7" fillId="2" borderId="2" xfId="0" applyFont="1" applyFill="1" applyBorder="1" applyAlignment="1">
      <alignment horizontal="center" vertical="center" wrapText="1" shrinkToFit="1"/>
    </xf>
    <xf numFmtId="187" fontId="11" fillId="2" borderId="2" xfId="3" applyNumberFormat="1" applyFont="1" applyFill="1" applyBorder="1" applyAlignment="1">
      <alignment horizontal="center"/>
    </xf>
    <xf numFmtId="187" fontId="13" fillId="2" borderId="2" xfId="3" applyNumberFormat="1" applyFont="1" applyFill="1" applyBorder="1" applyAlignment="1">
      <alignment horizontal="center"/>
    </xf>
    <xf numFmtId="187" fontId="10" fillId="2" borderId="2" xfId="0" applyNumberFormat="1" applyFont="1" applyFill="1" applyBorder="1"/>
    <xf numFmtId="0" fontId="7" fillId="0" borderId="0" xfId="0" applyFont="1" applyFill="1" applyBorder="1" applyAlignment="1">
      <alignment horizontal="center" vertical="center"/>
    </xf>
    <xf numFmtId="187" fontId="11" fillId="0" borderId="0" xfId="0" applyNumberFormat="1" applyFont="1" applyFill="1" applyBorder="1" applyAlignment="1">
      <alignment horizontal="center" wrapText="1"/>
    </xf>
    <xf numFmtId="187" fontId="10" fillId="0" borderId="0" xfId="0" applyNumberFormat="1" applyFont="1" applyFill="1" applyBorder="1"/>
    <xf numFmtId="0" fontId="8" fillId="0" borderId="0" xfId="6" applyFont="1" applyFill="1"/>
    <xf numFmtId="0" fontId="8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8" fillId="0" borderId="0" xfId="6" applyFont="1" applyAlignment="1">
      <alignment horizontal="left" vertical="top" wrapText="1"/>
    </xf>
    <xf numFmtId="0" fontId="18" fillId="0" borderId="0" xfId="6" applyFont="1"/>
    <xf numFmtId="0" fontId="8" fillId="0" borderId="0" xfId="6" applyFont="1" applyAlignment="1">
      <alignment horizontal="left" vertical="top" wrapText="1"/>
    </xf>
    <xf numFmtId="0" fontId="8" fillId="0" borderId="0" xfId="6" applyFont="1" applyAlignment="1">
      <alignment horizontal="left"/>
    </xf>
    <xf numFmtId="0" fontId="7" fillId="0" borderId="2" xfId="0" applyFont="1" applyBorder="1" applyAlignment="1">
      <alignment horizontal="center"/>
    </xf>
    <xf numFmtId="187" fontId="11" fillId="2" borderId="2" xfId="0" applyNumberFormat="1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187" fontId="11" fillId="2" borderId="7" xfId="0" applyNumberFormat="1" applyFont="1" applyFill="1" applyBorder="1" applyAlignment="1">
      <alignment horizontal="center" wrapText="1"/>
    </xf>
    <xf numFmtId="187" fontId="11" fillId="2" borderId="8" xfId="0" applyNumberFormat="1" applyFont="1" applyFill="1" applyBorder="1" applyAlignment="1">
      <alignment horizontal="center" wrapText="1"/>
    </xf>
    <xf numFmtId="187" fontId="11" fillId="2" borderId="4" xfId="0" applyNumberFormat="1" applyFont="1" applyFill="1" applyBorder="1" applyAlignment="1">
      <alignment horizontal="center" wrapText="1"/>
    </xf>
    <xf numFmtId="0" fontId="9" fillId="0" borderId="0" xfId="6" applyFont="1" applyAlignment="1">
      <alignment horizontal="center"/>
    </xf>
    <xf numFmtId="0" fontId="7" fillId="0" borderId="0" xfId="6" applyFont="1" applyAlignment="1">
      <alignment horizontal="center"/>
    </xf>
    <xf numFmtId="0" fontId="7" fillId="2" borderId="2" xfId="0" applyFont="1" applyFill="1" applyBorder="1" applyAlignment="1">
      <alignment horizontal="center"/>
    </xf>
    <xf numFmtId="41" fontId="7" fillId="0" borderId="0" xfId="6" applyNumberFormat="1" applyFont="1" applyAlignment="1">
      <alignment horizontal="center" wrapText="1" shrinkToFit="1"/>
    </xf>
    <xf numFmtId="41" fontId="7" fillId="0" borderId="0" xfId="6" applyNumberFormat="1" applyFont="1" applyAlignment="1">
      <alignment horizontal="center"/>
    </xf>
    <xf numFmtId="187" fontId="7" fillId="0" borderId="0" xfId="6" applyNumberFormat="1" applyFont="1" applyAlignment="1">
      <alignment horizontal="center"/>
    </xf>
    <xf numFmtId="0" fontId="8" fillId="0" borderId="7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8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2" borderId="5" xfId="0" applyFont="1" applyFill="1" applyBorder="1" applyAlignment="1">
      <alignment horizontal="center" vertical="center"/>
    </xf>
  </cellXfs>
  <cellStyles count="11">
    <cellStyle name="เครื่องหมายจุลภาค" xfId="1" builtinId="3"/>
    <cellStyle name="เครื่องหมายจุลภาค 2" xfId="2"/>
    <cellStyle name="เครื่องหมายจุลภาค 2 2" xfId="3"/>
    <cellStyle name="เครื่องหมายจุลภาค 3" xfId="4"/>
    <cellStyle name="เครื่องหมายจุลภาค 4" xfId="5"/>
    <cellStyle name="ปกติ" xfId="0" builtinId="0"/>
    <cellStyle name="ปกติ 2" xfId="6"/>
    <cellStyle name="ปกติ 3" xfId="7"/>
    <cellStyle name="ปกติ 3 2" xfId="8"/>
    <cellStyle name="ปกติ 4" xfId="9"/>
    <cellStyle name="ปกติ 5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N140"/>
  <sheetViews>
    <sheetView tabSelected="1" view="pageBreakPreview" topLeftCell="A133" zoomScale="140" zoomScaleSheetLayoutView="140" workbookViewId="0">
      <selection activeCell="C143" sqref="C143"/>
    </sheetView>
  </sheetViews>
  <sheetFormatPr defaultColWidth="9" defaultRowHeight="23.25"/>
  <cols>
    <col min="1" max="1" width="17.25" style="1" customWidth="1"/>
    <col min="2" max="2" width="6.375" style="1" customWidth="1"/>
    <col min="3" max="3" width="5.75" style="1" customWidth="1"/>
    <col min="4" max="4" width="6.25" style="1" customWidth="1"/>
    <col min="5" max="5" width="5.625" style="1" customWidth="1"/>
    <col min="6" max="10" width="6.25" style="1" customWidth="1"/>
    <col min="11" max="11" width="6.875" style="1" customWidth="1"/>
    <col min="12" max="12" width="6.75" style="1" customWidth="1"/>
    <col min="13" max="13" width="6" style="1" customWidth="1"/>
    <col min="14" max="14" width="6.625" style="1" customWidth="1"/>
    <col min="15" max="16384" width="9" style="1"/>
  </cols>
  <sheetData>
    <row r="1" spans="1:14" s="2" customFormat="1" ht="18.75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</row>
    <row r="2" spans="1:14" s="3" customFormat="1" ht="18.75">
      <c r="A2" s="86" t="s">
        <v>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4" s="3" customFormat="1" ht="18.75">
      <c r="A3" s="86" t="s">
        <v>2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</row>
    <row r="4" spans="1:14" s="5" customFormat="1" ht="12" customHeight="1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s="5" customFormat="1" ht="12" customHeight="1" thickTop="1">
      <c r="B5" s="10"/>
      <c r="C5" s="10"/>
      <c r="D5" s="10"/>
      <c r="E5" s="10"/>
      <c r="F5" s="10"/>
      <c r="G5" s="10"/>
    </row>
    <row r="6" spans="1:14" s="2" customFormat="1" ht="18.75">
      <c r="A6" s="2" t="s">
        <v>147</v>
      </c>
      <c r="B6" s="11"/>
      <c r="C6" s="11"/>
      <c r="D6" s="11"/>
      <c r="F6" s="11"/>
    </row>
    <row r="7" spans="1:14" s="5" customFormat="1" ht="12" customHeight="1">
      <c r="A7" s="12"/>
    </row>
    <row r="8" spans="1:14" s="2" customFormat="1" ht="18.75">
      <c r="A8" s="12" t="s">
        <v>3</v>
      </c>
    </row>
    <row r="9" spans="1:14" s="2" customFormat="1" ht="37.5" customHeight="1">
      <c r="A9" s="72" t="s">
        <v>4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</row>
    <row r="10" spans="1:14" s="2" customFormat="1" ht="23.25" customHeight="1">
      <c r="A10" s="72" t="s">
        <v>5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</row>
    <row r="11" spans="1:14" s="2" customFormat="1" ht="20.25" customHeight="1">
      <c r="A11" s="72" t="s">
        <v>6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</row>
    <row r="12" spans="1:14" s="2" customFormat="1" ht="18.75" customHeight="1">
      <c r="A12" s="72" t="s">
        <v>7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</row>
    <row r="13" spans="1:14" s="2" customFormat="1" ht="18.75" customHeight="1">
      <c r="A13" s="72" t="s">
        <v>8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</row>
    <row r="14" spans="1:14" s="2" customFormat="1" ht="23.25" customHeight="1">
      <c r="A14" s="72" t="s">
        <v>158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</row>
    <row r="15" spans="1:14" s="2" customFormat="1" ht="24" customHeight="1">
      <c r="A15" s="72" t="s">
        <v>159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</row>
    <row r="16" spans="1:14" s="2" customFormat="1" ht="21.75" customHeight="1">
      <c r="A16" s="72" t="s">
        <v>160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</row>
    <row r="17" spans="1:14" s="2" customFormat="1" ht="21" customHeight="1">
      <c r="A17" s="72" t="s">
        <v>161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</row>
    <row r="18" spans="1:14" s="5" customFormat="1" ht="18.75" customHeight="1">
      <c r="A18" s="73" t="s">
        <v>9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</row>
    <row r="19" spans="1:14" s="21" customFormat="1" ht="18.75" customHeight="1">
      <c r="A19" s="73" t="s">
        <v>10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</row>
    <row r="20" spans="1:14" s="5" customFormat="1" ht="18.75" customHeight="1">
      <c r="A20" s="5" t="s">
        <v>11</v>
      </c>
    </row>
    <row r="21" spans="1:14" s="5" customFormat="1" ht="22.5" customHeight="1">
      <c r="A21" s="56" t="s">
        <v>12</v>
      </c>
    </row>
    <row r="22" spans="1:14" s="5" customFormat="1" ht="40.5" customHeight="1">
      <c r="A22" s="72" t="s">
        <v>148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</row>
    <row r="23" spans="1:14" s="5" customFormat="1" ht="7.5" customHeight="1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</row>
    <row r="24" spans="1:14" s="2" customFormat="1" ht="18.75">
      <c r="A24" s="12" t="s">
        <v>13</v>
      </c>
    </row>
    <row r="25" spans="1:14" s="5" customFormat="1" ht="18.75">
      <c r="A25" s="13" t="s">
        <v>14</v>
      </c>
    </row>
    <row r="26" spans="1:14" s="5" customFormat="1" ht="21.75" customHeight="1">
      <c r="A26" s="13" t="s">
        <v>15</v>
      </c>
    </row>
    <row r="27" spans="1:14" s="5" customFormat="1" ht="18" customHeight="1">
      <c r="A27" s="13" t="s">
        <v>16</v>
      </c>
    </row>
    <row r="28" spans="1:14" s="5" customFormat="1" ht="16.5" customHeight="1">
      <c r="A28" s="13" t="s">
        <v>17</v>
      </c>
    </row>
    <row r="29" spans="1:14" s="5" customFormat="1" ht="18" customHeight="1">
      <c r="A29" s="13" t="s">
        <v>18</v>
      </c>
    </row>
    <row r="30" spans="1:14" s="5" customFormat="1" ht="18.75" customHeight="1">
      <c r="A30" s="13" t="s">
        <v>19</v>
      </c>
    </row>
    <row r="31" spans="1:14" s="5" customFormat="1" ht="17.25" customHeight="1">
      <c r="A31" s="13" t="s">
        <v>162</v>
      </c>
    </row>
    <row r="32" spans="1:14" s="5" customFormat="1" ht="6" customHeight="1">
      <c r="A32" s="13"/>
    </row>
    <row r="33" spans="1:1" s="5" customFormat="1" ht="18.75" customHeight="1">
      <c r="A33" s="12" t="s">
        <v>20</v>
      </c>
    </row>
    <row r="34" spans="1:1" s="5" customFormat="1" ht="18" customHeight="1">
      <c r="A34" s="13" t="s">
        <v>21</v>
      </c>
    </row>
    <row r="35" spans="1:1" s="5" customFormat="1" ht="18" customHeight="1">
      <c r="A35" s="13" t="s">
        <v>22</v>
      </c>
    </row>
    <row r="36" spans="1:1" s="5" customFormat="1" ht="18.75" customHeight="1">
      <c r="A36" s="13" t="s">
        <v>23</v>
      </c>
    </row>
    <row r="37" spans="1:1" s="5" customFormat="1" ht="18.75" customHeight="1">
      <c r="A37" s="13" t="s">
        <v>24</v>
      </c>
    </row>
    <row r="38" spans="1:1" s="5" customFormat="1" ht="17.25" customHeight="1">
      <c r="A38" s="13" t="s">
        <v>25</v>
      </c>
    </row>
    <row r="39" spans="1:1" s="5" customFormat="1" ht="18.75" customHeight="1">
      <c r="A39" s="13" t="s">
        <v>26</v>
      </c>
    </row>
    <row r="40" spans="1:1" s="5" customFormat="1" ht="18.75" customHeight="1">
      <c r="A40" s="13" t="s">
        <v>27</v>
      </c>
    </row>
    <row r="41" spans="1:1" s="5" customFormat="1" ht="6.6" customHeight="1">
      <c r="A41" s="13"/>
    </row>
    <row r="42" spans="1:1" s="5" customFormat="1" ht="14.25" customHeight="1">
      <c r="A42" s="12" t="s">
        <v>28</v>
      </c>
    </row>
    <row r="43" spans="1:1" s="5" customFormat="1" ht="16.5" customHeight="1">
      <c r="A43" s="13" t="s">
        <v>29</v>
      </c>
    </row>
    <row r="44" spans="1:1" s="5" customFormat="1" ht="16.5" customHeight="1">
      <c r="A44" s="13" t="s">
        <v>30</v>
      </c>
    </row>
    <row r="45" spans="1:1" s="5" customFormat="1" ht="16.5" customHeight="1">
      <c r="A45" s="13" t="s">
        <v>31</v>
      </c>
    </row>
    <row r="46" spans="1:1" s="5" customFormat="1" ht="72.75" customHeight="1">
      <c r="A46" s="13"/>
    </row>
    <row r="47" spans="1:1" s="5" customFormat="1" ht="15.75" customHeight="1">
      <c r="A47" s="12" t="s">
        <v>32</v>
      </c>
    </row>
    <row r="48" spans="1:1" s="5" customFormat="1" ht="19.5" customHeight="1">
      <c r="A48" s="13" t="s">
        <v>149</v>
      </c>
    </row>
    <row r="49" spans="1:14" s="5" customFormat="1" ht="17.25" customHeight="1">
      <c r="A49" s="13" t="s">
        <v>143</v>
      </c>
    </row>
    <row r="50" spans="1:14" s="5" customFormat="1" ht="17.25" customHeight="1">
      <c r="A50" s="13" t="s">
        <v>144</v>
      </c>
    </row>
    <row r="51" spans="1:14" s="5" customFormat="1" ht="13.5" customHeight="1">
      <c r="A51" s="13"/>
    </row>
    <row r="52" spans="1:14" s="5" customFormat="1" ht="18.75">
      <c r="A52" s="14" t="s">
        <v>33</v>
      </c>
    </row>
    <row r="53" spans="1:14" s="5" customFormat="1" ht="18.75">
      <c r="A53" s="14" t="s">
        <v>145</v>
      </c>
      <c r="B53" s="5" t="s">
        <v>146</v>
      </c>
    </row>
    <row r="54" spans="1:14" s="71" customFormat="1" ht="21">
      <c r="A54" s="14" t="s">
        <v>157</v>
      </c>
      <c r="B54" s="33" t="s">
        <v>152</v>
      </c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</row>
    <row r="55" spans="1:14" s="71" customFormat="1" ht="21">
      <c r="A55" s="14"/>
      <c r="B55" s="33" t="s">
        <v>153</v>
      </c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</row>
    <row r="56" spans="1:14" s="71" customFormat="1" ht="21">
      <c r="A56" s="14"/>
      <c r="B56" s="33" t="s">
        <v>154</v>
      </c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</row>
    <row r="57" spans="1:14" s="71" customFormat="1" ht="21">
      <c r="A57" s="14"/>
      <c r="B57" s="33" t="s">
        <v>155</v>
      </c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</row>
    <row r="58" spans="1:14" s="71" customFormat="1" ht="21">
      <c r="A58" s="14"/>
      <c r="B58" s="33" t="s">
        <v>156</v>
      </c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</row>
    <row r="59" spans="1:14" s="5" customFormat="1" ht="18.75">
      <c r="A59" s="14" t="s">
        <v>34</v>
      </c>
      <c r="B59" s="53" t="s">
        <v>35</v>
      </c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</row>
    <row r="60" spans="1:14" s="5" customFormat="1" ht="18.75">
      <c r="A60" s="14"/>
      <c r="B60" s="5" t="s">
        <v>36</v>
      </c>
    </row>
    <row r="61" spans="1:14" s="5" customFormat="1" ht="18.75">
      <c r="A61" s="14"/>
      <c r="B61" s="5" t="s">
        <v>37</v>
      </c>
    </row>
    <row r="62" spans="1:14" s="5" customFormat="1" ht="6.6" customHeight="1">
      <c r="A62" s="14"/>
    </row>
    <row r="63" spans="1:14" s="5" customFormat="1" ht="18.75">
      <c r="A63" s="14" t="s">
        <v>38</v>
      </c>
      <c r="B63" s="5" t="s">
        <v>39</v>
      </c>
    </row>
    <row r="64" spans="1:14" s="5" customFormat="1" ht="18.75">
      <c r="A64" s="14" t="s">
        <v>40</v>
      </c>
      <c r="B64" s="89">
        <f>B70</f>
        <v>142000</v>
      </c>
      <c r="C64" s="89"/>
      <c r="D64" s="51" t="s">
        <v>41</v>
      </c>
    </row>
    <row r="65" spans="1:11" s="5" customFormat="1" ht="6" customHeight="1">
      <c r="A65" s="15"/>
    </row>
    <row r="66" spans="1:11" s="5" customFormat="1" ht="18.75">
      <c r="A66" s="14" t="s">
        <v>42</v>
      </c>
    </row>
    <row r="67" spans="1:11" s="5" customFormat="1" ht="18.75">
      <c r="A67" s="22" t="s">
        <v>43</v>
      </c>
    </row>
    <row r="68" spans="1:11" s="5" customFormat="1" ht="16.5" customHeight="1">
      <c r="A68" s="13" t="s">
        <v>44</v>
      </c>
    </row>
    <row r="69" spans="1:11" s="5" customFormat="1" ht="16.5" customHeight="1">
      <c r="A69" s="13" t="s">
        <v>45</v>
      </c>
    </row>
    <row r="70" spans="1:11" s="2" customFormat="1" ht="18.75">
      <c r="A70" s="12" t="s">
        <v>46</v>
      </c>
      <c r="B70" s="88">
        <f>B73</f>
        <v>142000</v>
      </c>
      <c r="C70" s="88"/>
      <c r="D70" s="2" t="s">
        <v>41</v>
      </c>
    </row>
    <row r="71" spans="1:11" s="5" customFormat="1" ht="12" customHeight="1">
      <c r="A71" s="16"/>
      <c r="D71" s="2"/>
    </row>
    <row r="72" spans="1:11" s="2" customFormat="1" ht="18.75">
      <c r="A72" s="2" t="s">
        <v>47</v>
      </c>
    </row>
    <row r="73" spans="1:11" s="2" customFormat="1" ht="18.75">
      <c r="A73" s="14" t="s">
        <v>48</v>
      </c>
      <c r="B73" s="90">
        <f>J74+J76+J80</f>
        <v>142000</v>
      </c>
      <c r="C73" s="86"/>
      <c r="D73" s="2" t="s">
        <v>41</v>
      </c>
      <c r="K73" s="36"/>
    </row>
    <row r="74" spans="1:11" s="2" customFormat="1" ht="18.75">
      <c r="A74" s="15" t="s">
        <v>49</v>
      </c>
      <c r="J74" s="17">
        <f>SUM(H75)</f>
        <v>2400</v>
      </c>
      <c r="K74" s="2" t="s">
        <v>41</v>
      </c>
    </row>
    <row r="75" spans="1:11" s="19" customFormat="1" ht="18.75">
      <c r="A75" s="18" t="s">
        <v>50</v>
      </c>
      <c r="H75" s="49">
        <v>2400</v>
      </c>
      <c r="I75" s="19" t="s">
        <v>41</v>
      </c>
    </row>
    <row r="76" spans="1:11" s="2" customFormat="1" ht="18.75">
      <c r="A76" s="15" t="s">
        <v>51</v>
      </c>
      <c r="H76" s="50"/>
      <c r="I76" s="34"/>
      <c r="J76" s="35">
        <f>SUM(H77:H79)</f>
        <v>30000</v>
      </c>
      <c r="K76" s="2" t="s">
        <v>41</v>
      </c>
    </row>
    <row r="77" spans="1:11" s="19" customFormat="1" ht="18.75">
      <c r="A77" s="18" t="s">
        <v>52</v>
      </c>
      <c r="H77" s="49">
        <v>12600</v>
      </c>
      <c r="I77" s="19" t="s">
        <v>41</v>
      </c>
    </row>
    <row r="78" spans="1:11" s="19" customFormat="1" ht="18.75">
      <c r="A78" s="18" t="s">
        <v>53</v>
      </c>
      <c r="H78" s="49">
        <v>14400</v>
      </c>
      <c r="I78" s="19" t="s">
        <v>41</v>
      </c>
    </row>
    <row r="79" spans="1:11" s="19" customFormat="1" ht="18.75">
      <c r="A79" s="18" t="s">
        <v>54</v>
      </c>
      <c r="H79" s="54">
        <v>3000</v>
      </c>
      <c r="I79" s="19" t="s">
        <v>41</v>
      </c>
    </row>
    <row r="80" spans="1:11" s="2" customFormat="1" ht="18.75">
      <c r="A80" s="15" t="s">
        <v>55</v>
      </c>
      <c r="G80" s="50"/>
      <c r="J80" s="36">
        <f>SUM(H81:H92)</f>
        <v>109600</v>
      </c>
      <c r="K80" s="2" t="s">
        <v>41</v>
      </c>
    </row>
    <row r="81" spans="1:14" s="19" customFormat="1" ht="18.75">
      <c r="A81" s="18" t="s">
        <v>56</v>
      </c>
      <c r="H81" s="55">
        <v>4000</v>
      </c>
      <c r="I81" s="19" t="s">
        <v>41</v>
      </c>
    </row>
    <row r="82" spans="1:14" s="19" customFormat="1" ht="18.75">
      <c r="A82" s="18" t="s">
        <v>57</v>
      </c>
      <c r="H82" s="55">
        <v>10000</v>
      </c>
      <c r="I82" s="19" t="s">
        <v>41</v>
      </c>
    </row>
    <row r="83" spans="1:14" s="19" customFormat="1" ht="18.75">
      <c r="A83" s="18" t="s">
        <v>58</v>
      </c>
      <c r="H83" s="55">
        <v>1000</v>
      </c>
      <c r="I83" s="19" t="s">
        <v>41</v>
      </c>
    </row>
    <row r="84" spans="1:14" s="19" customFormat="1" ht="18.75">
      <c r="A84" s="18" t="s">
        <v>59</v>
      </c>
      <c r="H84" s="55">
        <v>3900</v>
      </c>
      <c r="I84" s="19" t="s">
        <v>41</v>
      </c>
    </row>
    <row r="85" spans="1:14" s="19" customFormat="1" ht="18.75">
      <c r="A85" s="18" t="s">
        <v>60</v>
      </c>
      <c r="H85" s="55">
        <v>1200</v>
      </c>
      <c r="I85" s="19" t="s">
        <v>41</v>
      </c>
    </row>
    <row r="86" spans="1:14" s="19" customFormat="1" ht="18.75">
      <c r="A86" s="18" t="s">
        <v>61</v>
      </c>
      <c r="H86" s="55">
        <v>5000</v>
      </c>
      <c r="I86" s="19" t="s">
        <v>41</v>
      </c>
    </row>
    <row r="87" spans="1:14" s="19" customFormat="1" ht="18.75">
      <c r="A87" s="18" t="s">
        <v>62</v>
      </c>
      <c r="H87" s="55">
        <v>30000</v>
      </c>
      <c r="I87" s="19" t="s">
        <v>41</v>
      </c>
    </row>
    <row r="88" spans="1:14" s="19" customFormat="1" ht="18.75">
      <c r="A88" s="18" t="s">
        <v>63</v>
      </c>
      <c r="H88" s="55">
        <v>20000</v>
      </c>
      <c r="I88" s="19" t="s">
        <v>41</v>
      </c>
    </row>
    <row r="89" spans="1:14" s="19" customFormat="1" ht="18.75">
      <c r="A89" s="18" t="s">
        <v>64</v>
      </c>
      <c r="H89" s="55">
        <v>5000</v>
      </c>
      <c r="I89" s="19" t="s">
        <v>41</v>
      </c>
    </row>
    <row r="90" spans="1:14" s="19" customFormat="1" ht="18.75">
      <c r="A90" s="18" t="s">
        <v>65</v>
      </c>
      <c r="H90" s="55">
        <v>3000</v>
      </c>
      <c r="I90" s="19" t="s">
        <v>41</v>
      </c>
    </row>
    <row r="91" spans="1:14" s="19" customFormat="1" ht="18.75">
      <c r="A91" s="18" t="s">
        <v>66</v>
      </c>
      <c r="H91" s="55">
        <v>2000</v>
      </c>
      <c r="I91" s="19" t="s">
        <v>41</v>
      </c>
    </row>
    <row r="92" spans="1:14" s="19" customFormat="1" ht="18.75">
      <c r="A92" s="18" t="s">
        <v>67</v>
      </c>
      <c r="H92" s="55">
        <v>24500</v>
      </c>
      <c r="I92" s="19" t="s">
        <v>41</v>
      </c>
    </row>
    <row r="93" spans="1:14" s="5" customFormat="1" ht="83.25" customHeight="1"/>
    <row r="94" spans="1:14" s="5" customFormat="1" ht="18.75">
      <c r="A94" s="14" t="s">
        <v>68</v>
      </c>
    </row>
    <row r="95" spans="1:14" s="5" customFormat="1" ht="10.5" customHeight="1"/>
    <row r="96" spans="1:14" s="5" customFormat="1" ht="18.75">
      <c r="A96" s="80" t="s">
        <v>69</v>
      </c>
      <c r="B96" s="87" t="s">
        <v>70</v>
      </c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</row>
    <row r="97" spans="1:14" s="5" customFormat="1" ht="18.75">
      <c r="A97" s="99"/>
      <c r="B97" s="77" t="s">
        <v>71</v>
      </c>
      <c r="C97" s="77"/>
      <c r="D97" s="77"/>
      <c r="E97" s="77" t="s">
        <v>72</v>
      </c>
      <c r="F97" s="77"/>
      <c r="G97" s="77"/>
      <c r="H97" s="77" t="s">
        <v>73</v>
      </c>
      <c r="I97" s="77"/>
      <c r="J97" s="77"/>
      <c r="K97" s="77" t="s">
        <v>74</v>
      </c>
      <c r="L97" s="77"/>
      <c r="M97" s="77"/>
      <c r="N97" s="77"/>
    </row>
    <row r="98" spans="1:14" s="5" customFormat="1" ht="18.75">
      <c r="A98" s="81"/>
      <c r="B98" s="57" t="s">
        <v>75</v>
      </c>
      <c r="C98" s="57" t="s">
        <v>76</v>
      </c>
      <c r="D98" s="57" t="s">
        <v>77</v>
      </c>
      <c r="E98" s="57" t="s">
        <v>78</v>
      </c>
      <c r="F98" s="57" t="s">
        <v>79</v>
      </c>
      <c r="G98" s="57" t="s">
        <v>80</v>
      </c>
      <c r="H98" s="57" t="s">
        <v>81</v>
      </c>
      <c r="I98" s="57" t="s">
        <v>82</v>
      </c>
      <c r="J98" s="57" t="s">
        <v>83</v>
      </c>
      <c r="K98" s="57" t="s">
        <v>84</v>
      </c>
      <c r="L98" s="57" t="s">
        <v>85</v>
      </c>
      <c r="M98" s="57" t="s">
        <v>86</v>
      </c>
      <c r="N98" s="77"/>
    </row>
    <row r="99" spans="1:14" s="5" customFormat="1" ht="30" customHeight="1">
      <c r="A99" s="38" t="s">
        <v>87</v>
      </c>
      <c r="B99" s="24" t="s">
        <v>88</v>
      </c>
      <c r="C99" s="24"/>
      <c r="D99" s="25"/>
      <c r="E99" s="25"/>
      <c r="F99" s="25"/>
      <c r="G99" s="25"/>
      <c r="H99" s="26"/>
      <c r="I99" s="26"/>
      <c r="J99" s="26"/>
      <c r="K99" s="26"/>
      <c r="L99" s="26"/>
      <c r="M99" s="26"/>
      <c r="N99" s="26"/>
    </row>
    <row r="100" spans="1:14" s="5" customFormat="1" ht="31.5">
      <c r="A100" s="38" t="s">
        <v>89</v>
      </c>
      <c r="B100" s="39" t="s">
        <v>90</v>
      </c>
      <c r="C100" s="27"/>
      <c r="D100" s="27"/>
      <c r="E100" s="27"/>
      <c r="F100" s="27"/>
      <c r="G100" s="27"/>
      <c r="H100" s="28"/>
      <c r="I100" s="28"/>
      <c r="J100" s="28"/>
      <c r="K100" s="28"/>
      <c r="L100" s="28"/>
      <c r="M100" s="28"/>
      <c r="N100" s="28"/>
    </row>
    <row r="101" spans="1:14" s="5" customFormat="1" ht="36" customHeight="1">
      <c r="A101" s="38" t="s">
        <v>91</v>
      </c>
      <c r="B101" s="39" t="s">
        <v>92</v>
      </c>
      <c r="C101" s="27"/>
      <c r="D101" s="27"/>
      <c r="E101" s="27"/>
      <c r="F101" s="27"/>
      <c r="G101" s="27"/>
      <c r="H101" s="28"/>
      <c r="I101" s="28"/>
      <c r="J101" s="28"/>
      <c r="K101" s="28"/>
      <c r="L101" s="28"/>
      <c r="M101" s="28"/>
      <c r="N101" s="28"/>
    </row>
    <row r="102" spans="1:14" s="5" customFormat="1" ht="47.25">
      <c r="A102" s="58" t="s">
        <v>93</v>
      </c>
      <c r="B102" s="39" t="s">
        <v>92</v>
      </c>
      <c r="C102" s="27"/>
      <c r="D102" s="27"/>
      <c r="E102" s="27"/>
      <c r="F102" s="27"/>
      <c r="G102" s="27"/>
      <c r="H102" s="28"/>
      <c r="I102" s="28"/>
      <c r="J102" s="28"/>
      <c r="K102" s="28"/>
      <c r="L102" s="28"/>
      <c r="M102" s="28"/>
      <c r="N102" s="28"/>
    </row>
    <row r="103" spans="1:14" s="5" customFormat="1" ht="86.45" customHeight="1">
      <c r="A103" s="48" t="s">
        <v>94</v>
      </c>
      <c r="B103" s="27"/>
      <c r="C103" s="24" t="s">
        <v>95</v>
      </c>
      <c r="D103" s="27"/>
      <c r="E103" s="27"/>
      <c r="F103" s="27"/>
      <c r="G103" s="27"/>
      <c r="H103" s="28"/>
      <c r="I103" s="28"/>
      <c r="J103" s="28"/>
      <c r="K103" s="28"/>
      <c r="L103" s="28"/>
      <c r="M103" s="28"/>
      <c r="N103" s="28"/>
    </row>
    <row r="104" spans="1:14" s="5" customFormat="1" ht="31.5">
      <c r="A104" s="38" t="s">
        <v>26</v>
      </c>
      <c r="B104" s="27"/>
      <c r="C104" s="39" t="s">
        <v>96</v>
      </c>
      <c r="D104" s="27"/>
      <c r="E104" s="27"/>
      <c r="F104" s="27"/>
      <c r="G104" s="27"/>
      <c r="H104" s="28"/>
      <c r="I104" s="28"/>
      <c r="J104" s="28"/>
      <c r="K104" s="28"/>
      <c r="L104" s="28"/>
      <c r="M104" s="28"/>
      <c r="N104" s="28"/>
    </row>
    <row r="105" spans="1:14" s="5" customFormat="1" ht="18.75">
      <c r="A105" s="43" t="s">
        <v>97</v>
      </c>
      <c r="B105" s="41"/>
      <c r="C105" s="37"/>
      <c r="D105" s="27"/>
      <c r="E105" s="27"/>
      <c r="F105" s="27"/>
      <c r="G105" s="27"/>
      <c r="H105" s="28"/>
      <c r="I105" s="28"/>
      <c r="J105" s="28"/>
      <c r="K105" s="28"/>
      <c r="L105" s="28"/>
      <c r="N105" s="28"/>
    </row>
    <row r="106" spans="1:14" s="5" customFormat="1" ht="18.75">
      <c r="A106" s="44" t="s">
        <v>98</v>
      </c>
      <c r="B106" s="41"/>
      <c r="C106" s="37"/>
      <c r="D106" s="27" t="s">
        <v>99</v>
      </c>
      <c r="E106" s="27"/>
      <c r="F106" s="27"/>
      <c r="G106" s="27" t="s">
        <v>100</v>
      </c>
      <c r="H106" s="28"/>
      <c r="I106" s="28"/>
      <c r="J106" s="28" t="s">
        <v>101</v>
      </c>
      <c r="K106" s="28"/>
      <c r="L106" s="28" t="s">
        <v>102</v>
      </c>
      <c r="M106" s="28"/>
      <c r="N106" s="28"/>
    </row>
    <row r="107" spans="1:14" s="5" customFormat="1" ht="18.75">
      <c r="A107" s="46" t="s">
        <v>103</v>
      </c>
      <c r="B107" s="42"/>
      <c r="C107" s="27"/>
      <c r="D107" s="27"/>
      <c r="E107" s="27"/>
      <c r="F107" s="27"/>
      <c r="G107" s="27"/>
      <c r="H107" s="28"/>
      <c r="I107" s="28"/>
      <c r="J107" s="28"/>
      <c r="K107" s="28"/>
      <c r="L107" s="28" t="s">
        <v>104</v>
      </c>
      <c r="M107" s="28"/>
      <c r="N107" s="28"/>
    </row>
    <row r="108" spans="1:14" s="5" customFormat="1" ht="18.75">
      <c r="A108" s="23" t="s">
        <v>105</v>
      </c>
      <c r="B108" s="42"/>
      <c r="C108" s="27"/>
      <c r="D108" s="27"/>
      <c r="E108" s="27"/>
      <c r="F108" s="27"/>
      <c r="G108" s="27"/>
      <c r="H108" s="28"/>
      <c r="I108" s="28"/>
      <c r="J108" s="28"/>
      <c r="K108" s="28"/>
      <c r="L108" s="28"/>
      <c r="M108" s="28" t="s">
        <v>106</v>
      </c>
      <c r="N108" s="28"/>
    </row>
    <row r="109" spans="1:14" s="5" customFormat="1" ht="18.75">
      <c r="A109" s="46" t="s">
        <v>107</v>
      </c>
      <c r="B109" s="42"/>
      <c r="C109" s="27"/>
      <c r="D109" s="27"/>
      <c r="E109" s="27"/>
      <c r="F109" s="27"/>
      <c r="G109" s="27"/>
      <c r="H109" s="28"/>
      <c r="I109" s="28"/>
      <c r="J109" s="28"/>
      <c r="K109" s="28"/>
      <c r="L109" s="28" t="s">
        <v>108</v>
      </c>
      <c r="M109" s="28"/>
      <c r="N109" s="28"/>
    </row>
    <row r="110" spans="1:14" s="5" customFormat="1" ht="18.75">
      <c r="A110" s="46" t="s">
        <v>109</v>
      </c>
      <c r="B110" s="42"/>
      <c r="C110" s="27"/>
      <c r="D110" s="27"/>
      <c r="E110" s="27"/>
      <c r="F110" s="27"/>
      <c r="G110" s="27"/>
      <c r="H110" s="28"/>
      <c r="I110" s="28"/>
      <c r="J110" s="28"/>
      <c r="K110" s="28"/>
      <c r="L110" s="28" t="s">
        <v>108</v>
      </c>
      <c r="M110" s="28"/>
      <c r="N110" s="28"/>
    </row>
    <row r="111" spans="1:14" s="5" customFormat="1" ht="18.75">
      <c r="A111" s="46" t="s">
        <v>110</v>
      </c>
      <c r="B111" s="42"/>
      <c r="C111" s="27"/>
      <c r="D111" s="27"/>
      <c r="E111" s="27"/>
      <c r="F111" s="27"/>
      <c r="G111" s="27"/>
      <c r="H111" s="28"/>
      <c r="I111" s="28"/>
      <c r="J111" s="28"/>
      <c r="K111" s="28"/>
      <c r="L111" s="28" t="s">
        <v>108</v>
      </c>
      <c r="M111" s="28"/>
      <c r="N111" s="28"/>
    </row>
    <row r="112" spans="1:14" s="5" customFormat="1" ht="18.75">
      <c r="A112" s="45" t="s">
        <v>111</v>
      </c>
      <c r="B112" s="42"/>
      <c r="C112" s="27"/>
      <c r="D112" s="27"/>
      <c r="E112" s="27"/>
      <c r="F112" s="27"/>
      <c r="G112" s="27"/>
      <c r="H112" s="28"/>
      <c r="I112" s="28"/>
      <c r="J112" s="28"/>
      <c r="K112" s="28"/>
      <c r="L112" s="28" t="s">
        <v>108</v>
      </c>
      <c r="M112" s="28"/>
      <c r="N112" s="28"/>
    </row>
    <row r="113" spans="1:14" s="5" customFormat="1" ht="18.75">
      <c r="A113" s="59" t="s">
        <v>112</v>
      </c>
      <c r="B113" s="78" t="s">
        <v>113</v>
      </c>
      <c r="C113" s="79"/>
      <c r="D113" s="79"/>
      <c r="E113" s="79"/>
      <c r="F113" s="79"/>
      <c r="G113" s="79"/>
      <c r="H113" s="79"/>
      <c r="I113" s="79"/>
      <c r="J113" s="79"/>
      <c r="K113" s="79"/>
      <c r="L113" s="79"/>
      <c r="M113" s="79"/>
      <c r="N113" s="79"/>
    </row>
    <row r="114" spans="1:14" s="5" customFormat="1" ht="18.75">
      <c r="A114" s="60" t="s">
        <v>114</v>
      </c>
      <c r="B114" s="61">
        <f>+B115+B116+B121+B124+B125</f>
        <v>32400</v>
      </c>
      <c r="C114" s="62">
        <f t="shared" ref="C114:M114" si="0">+C115+C116+C121+C124+C125</f>
        <v>108400</v>
      </c>
      <c r="D114" s="61">
        <f t="shared" si="0"/>
        <v>0</v>
      </c>
      <c r="E114" s="61">
        <f t="shared" si="0"/>
        <v>0</v>
      </c>
      <c r="F114" s="61">
        <f t="shared" si="0"/>
        <v>0</v>
      </c>
      <c r="G114" s="61">
        <f t="shared" si="0"/>
        <v>0</v>
      </c>
      <c r="H114" s="61">
        <f t="shared" si="0"/>
        <v>0</v>
      </c>
      <c r="I114" s="61">
        <f t="shared" si="0"/>
        <v>0</v>
      </c>
      <c r="J114" s="61">
        <f t="shared" si="0"/>
        <v>0</v>
      </c>
      <c r="K114" s="61">
        <f t="shared" si="0"/>
        <v>0</v>
      </c>
      <c r="L114" s="61">
        <f t="shared" si="0"/>
        <v>1200</v>
      </c>
      <c r="M114" s="61">
        <f t="shared" si="0"/>
        <v>0</v>
      </c>
      <c r="N114" s="63">
        <f>SUM(B114:M114)</f>
        <v>142000</v>
      </c>
    </row>
    <row r="115" spans="1:14" s="5" customFormat="1" ht="18.75">
      <c r="A115" s="29" t="s">
        <v>115</v>
      </c>
      <c r="B115" s="20"/>
      <c r="C115" s="6">
        <v>0</v>
      </c>
      <c r="D115" s="6">
        <v>0</v>
      </c>
      <c r="E115" s="6">
        <v>0</v>
      </c>
      <c r="F115" s="6">
        <v>0</v>
      </c>
      <c r="G115" s="6">
        <v>0</v>
      </c>
      <c r="H115" s="6">
        <v>0</v>
      </c>
      <c r="I115" s="6">
        <v>0</v>
      </c>
      <c r="J115" s="6">
        <v>0</v>
      </c>
      <c r="K115" s="6">
        <v>0</v>
      </c>
      <c r="L115" s="6">
        <v>0</v>
      </c>
      <c r="M115" s="6">
        <v>0</v>
      </c>
      <c r="N115" s="63">
        <f t="shared" ref="N115:N127" si="1">SUM(B115:M115)</f>
        <v>0</v>
      </c>
    </row>
    <row r="116" spans="1:14" s="5" customFormat="1" ht="18.75">
      <c r="A116" s="29" t="s">
        <v>116</v>
      </c>
      <c r="B116" s="7">
        <f>SUM(B117:B120)</f>
        <v>32400</v>
      </c>
      <c r="C116" s="40">
        <f t="shared" ref="C116:M116" si="2">SUM(C117:C120)</f>
        <v>108400</v>
      </c>
      <c r="D116" s="7">
        <f t="shared" si="2"/>
        <v>0</v>
      </c>
      <c r="E116" s="7">
        <f t="shared" si="2"/>
        <v>0</v>
      </c>
      <c r="F116" s="7">
        <f t="shared" si="2"/>
        <v>0</v>
      </c>
      <c r="G116" s="7">
        <f t="shared" si="2"/>
        <v>0</v>
      </c>
      <c r="H116" s="7">
        <f t="shared" si="2"/>
        <v>0</v>
      </c>
      <c r="I116" s="7">
        <f t="shared" si="2"/>
        <v>0</v>
      </c>
      <c r="J116" s="7">
        <f t="shared" si="2"/>
        <v>0</v>
      </c>
      <c r="K116" s="7">
        <f t="shared" si="2"/>
        <v>0</v>
      </c>
      <c r="L116" s="7">
        <f t="shared" si="2"/>
        <v>1200</v>
      </c>
      <c r="M116" s="7">
        <f t="shared" si="2"/>
        <v>0</v>
      </c>
      <c r="N116" s="63">
        <f t="shared" si="1"/>
        <v>142000</v>
      </c>
    </row>
    <row r="117" spans="1:14" s="5" customFormat="1" ht="18.75">
      <c r="A117" s="23" t="s">
        <v>117</v>
      </c>
      <c r="B117" s="8">
        <v>2400</v>
      </c>
      <c r="C117" s="8"/>
      <c r="D117" s="8"/>
      <c r="E117" s="8"/>
      <c r="F117" s="8"/>
      <c r="G117" s="8"/>
      <c r="H117" s="9"/>
      <c r="I117" s="9"/>
      <c r="J117" s="9"/>
      <c r="K117" s="9"/>
      <c r="L117" s="9"/>
      <c r="M117" s="9"/>
      <c r="N117" s="63">
        <f t="shared" si="1"/>
        <v>2400</v>
      </c>
    </row>
    <row r="118" spans="1:14" s="5" customFormat="1" ht="18.75">
      <c r="A118" s="23" t="s">
        <v>118</v>
      </c>
      <c r="B118" s="8">
        <v>30000</v>
      </c>
      <c r="D118" s="8"/>
      <c r="E118" s="8"/>
      <c r="F118" s="8"/>
      <c r="G118" s="8"/>
      <c r="H118" s="9"/>
      <c r="I118" s="9"/>
      <c r="J118" s="9"/>
      <c r="K118" s="9"/>
      <c r="L118" s="9"/>
      <c r="M118" s="9"/>
      <c r="N118" s="63">
        <f t="shared" si="1"/>
        <v>30000</v>
      </c>
    </row>
    <row r="119" spans="1:14" s="5" customFormat="1" ht="18.75">
      <c r="A119" s="23" t="s">
        <v>119</v>
      </c>
      <c r="B119" s="8"/>
      <c r="C119" s="47">
        <v>108400</v>
      </c>
      <c r="D119" s="8"/>
      <c r="E119" s="8"/>
      <c r="F119" s="8"/>
      <c r="G119" s="8"/>
      <c r="H119" s="9"/>
      <c r="I119" s="9"/>
      <c r="J119" s="9"/>
      <c r="K119" s="9"/>
      <c r="L119" s="9">
        <v>1200</v>
      </c>
      <c r="M119" s="9"/>
      <c r="N119" s="63">
        <f t="shared" si="1"/>
        <v>109600</v>
      </c>
    </row>
    <row r="120" spans="1:14" s="5" customFormat="1" ht="18.75">
      <c r="A120" s="30" t="s">
        <v>120</v>
      </c>
      <c r="B120" s="8"/>
      <c r="C120" s="8"/>
      <c r="D120" s="8"/>
      <c r="E120" s="8"/>
      <c r="F120" s="8"/>
      <c r="G120" s="8"/>
      <c r="H120" s="9"/>
      <c r="I120" s="9"/>
      <c r="J120" s="9"/>
      <c r="K120" s="9"/>
      <c r="L120" s="9"/>
      <c r="M120" s="9"/>
      <c r="N120" s="63">
        <f t="shared" si="1"/>
        <v>0</v>
      </c>
    </row>
    <row r="121" spans="1:14" s="5" customFormat="1" ht="18.75">
      <c r="A121" s="29" t="s">
        <v>121</v>
      </c>
      <c r="B121" s="7">
        <f>+B122+B123</f>
        <v>0</v>
      </c>
      <c r="C121" s="7">
        <f t="shared" ref="C121:M121" si="3">+C122+C123</f>
        <v>0</v>
      </c>
      <c r="D121" s="7">
        <f t="shared" si="3"/>
        <v>0</v>
      </c>
      <c r="E121" s="7">
        <f t="shared" si="3"/>
        <v>0</v>
      </c>
      <c r="F121" s="7">
        <f t="shared" si="3"/>
        <v>0</v>
      </c>
      <c r="G121" s="7">
        <f t="shared" si="3"/>
        <v>0</v>
      </c>
      <c r="H121" s="7">
        <f t="shared" si="3"/>
        <v>0</v>
      </c>
      <c r="I121" s="7">
        <f t="shared" si="3"/>
        <v>0</v>
      </c>
      <c r="J121" s="7">
        <f t="shared" si="3"/>
        <v>0</v>
      </c>
      <c r="K121" s="7">
        <f t="shared" si="3"/>
        <v>0</v>
      </c>
      <c r="L121" s="7">
        <f t="shared" si="3"/>
        <v>0</v>
      </c>
      <c r="M121" s="7">
        <f t="shared" si="3"/>
        <v>0</v>
      </c>
      <c r="N121" s="63">
        <f t="shared" si="1"/>
        <v>0</v>
      </c>
    </row>
    <row r="122" spans="1:14" s="5" customFormat="1" ht="18.75">
      <c r="A122" s="23" t="s">
        <v>122</v>
      </c>
      <c r="B122" s="8"/>
      <c r="C122" s="8"/>
      <c r="D122" s="8"/>
      <c r="E122" s="8"/>
      <c r="F122" s="8"/>
      <c r="G122" s="8"/>
      <c r="H122" s="9"/>
      <c r="I122" s="9"/>
      <c r="J122" s="9"/>
      <c r="K122" s="9"/>
      <c r="L122" s="9"/>
      <c r="M122" s="9"/>
      <c r="N122" s="63">
        <f t="shared" si="1"/>
        <v>0</v>
      </c>
    </row>
    <row r="123" spans="1:14" s="5" customFormat="1" ht="18.75">
      <c r="A123" s="23" t="s">
        <v>123</v>
      </c>
      <c r="B123" s="8"/>
      <c r="C123" s="8"/>
      <c r="D123" s="8"/>
      <c r="E123" s="8"/>
      <c r="F123" s="8"/>
      <c r="G123" s="8"/>
      <c r="H123" s="9"/>
      <c r="I123" s="9"/>
      <c r="J123" s="9"/>
      <c r="K123" s="9"/>
      <c r="L123" s="9"/>
      <c r="M123" s="9"/>
      <c r="N123" s="63">
        <f t="shared" si="1"/>
        <v>0</v>
      </c>
    </row>
    <row r="124" spans="1:14" s="5" customFormat="1" ht="18.75">
      <c r="A124" s="29" t="s">
        <v>124</v>
      </c>
      <c r="B124" s="7">
        <v>0</v>
      </c>
      <c r="C124" s="7">
        <v>0</v>
      </c>
      <c r="D124" s="7">
        <v>0</v>
      </c>
      <c r="E124" s="7">
        <v>0</v>
      </c>
      <c r="F124" s="7">
        <v>0</v>
      </c>
      <c r="G124" s="7">
        <v>0</v>
      </c>
      <c r="H124" s="7">
        <v>0</v>
      </c>
      <c r="I124" s="7">
        <v>0</v>
      </c>
      <c r="J124" s="7">
        <v>0</v>
      </c>
      <c r="K124" s="7">
        <v>0</v>
      </c>
      <c r="L124" s="7">
        <v>0</v>
      </c>
      <c r="M124" s="7">
        <v>0</v>
      </c>
      <c r="N124" s="63">
        <f t="shared" si="1"/>
        <v>0</v>
      </c>
    </row>
    <row r="125" spans="1:14" s="5" customFormat="1" ht="18.75">
      <c r="A125" s="31" t="s">
        <v>125</v>
      </c>
      <c r="B125" s="7">
        <v>0</v>
      </c>
      <c r="C125" s="7">
        <v>0</v>
      </c>
      <c r="D125" s="7">
        <v>0</v>
      </c>
      <c r="E125" s="7">
        <v>0</v>
      </c>
      <c r="F125" s="7">
        <v>0</v>
      </c>
      <c r="G125" s="7">
        <v>0</v>
      </c>
      <c r="H125" s="7">
        <v>0</v>
      </c>
      <c r="I125" s="7">
        <v>0</v>
      </c>
      <c r="J125" s="7">
        <v>0</v>
      </c>
      <c r="K125" s="7">
        <v>0</v>
      </c>
      <c r="L125" s="7">
        <v>0</v>
      </c>
      <c r="M125" s="7">
        <v>0</v>
      </c>
      <c r="N125" s="63">
        <f t="shared" si="1"/>
        <v>0</v>
      </c>
    </row>
    <row r="126" spans="1:14" s="5" customFormat="1" ht="18.75">
      <c r="A126" s="80" t="s">
        <v>126</v>
      </c>
      <c r="B126" s="75">
        <f>+B114+C114+D114</f>
        <v>140800</v>
      </c>
      <c r="C126" s="76"/>
      <c r="D126" s="76"/>
      <c r="E126" s="75">
        <f t="shared" ref="E126" si="4">+E114+F114+G114</f>
        <v>0</v>
      </c>
      <c r="F126" s="76"/>
      <c r="G126" s="76"/>
      <c r="H126" s="75">
        <f t="shared" ref="H126" si="5">+H114+I114+J114</f>
        <v>0</v>
      </c>
      <c r="I126" s="76"/>
      <c r="J126" s="76"/>
      <c r="K126" s="75">
        <f t="shared" ref="K126" si="6">+K114+L114+M114</f>
        <v>1200</v>
      </c>
      <c r="L126" s="76"/>
      <c r="M126" s="76"/>
      <c r="N126" s="63">
        <f t="shared" si="1"/>
        <v>142000</v>
      </c>
    </row>
    <row r="127" spans="1:14" s="5" customFormat="1" ht="18.75">
      <c r="A127" s="81"/>
      <c r="B127" s="82">
        <f>SUM(B126:M126)</f>
        <v>142000</v>
      </c>
      <c r="C127" s="83"/>
      <c r="D127" s="83"/>
      <c r="E127" s="83"/>
      <c r="F127" s="83"/>
      <c r="G127" s="83"/>
      <c r="H127" s="83"/>
      <c r="I127" s="83"/>
      <c r="J127" s="83"/>
      <c r="K127" s="83"/>
      <c r="L127" s="83"/>
      <c r="M127" s="84"/>
      <c r="N127" s="63">
        <f t="shared" si="1"/>
        <v>142000</v>
      </c>
    </row>
    <row r="128" spans="1:14" s="67" customFormat="1" ht="12" customHeight="1">
      <c r="A128" s="64"/>
      <c r="B128" s="65"/>
      <c r="C128" s="65"/>
      <c r="D128" s="65"/>
      <c r="E128" s="65"/>
      <c r="F128" s="65"/>
      <c r="G128" s="65"/>
      <c r="H128" s="65"/>
      <c r="I128" s="65"/>
      <c r="J128" s="65"/>
      <c r="K128" s="65"/>
      <c r="L128" s="65"/>
      <c r="M128" s="65"/>
      <c r="N128" s="66"/>
    </row>
    <row r="129" spans="1:14" s="5" customFormat="1" ht="18.75">
      <c r="A129" s="32" t="s">
        <v>127</v>
      </c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10"/>
    </row>
    <row r="130" spans="1:14" s="5" customFormat="1" ht="18.75">
      <c r="A130" s="74" t="s">
        <v>128</v>
      </c>
      <c r="B130" s="74"/>
      <c r="C130" s="74"/>
      <c r="D130" s="74"/>
      <c r="E130" s="74" t="s">
        <v>129</v>
      </c>
      <c r="F130" s="74"/>
      <c r="G130" s="74"/>
      <c r="H130" s="74"/>
      <c r="I130" s="74" t="s">
        <v>130</v>
      </c>
      <c r="J130" s="74"/>
      <c r="K130" s="74"/>
      <c r="L130" s="74"/>
      <c r="M130" s="10"/>
    </row>
    <row r="131" spans="1:14" s="5" customFormat="1" ht="18.75">
      <c r="A131" s="91" t="s">
        <v>131</v>
      </c>
      <c r="B131" s="92"/>
      <c r="C131" s="92"/>
      <c r="D131" s="93"/>
      <c r="E131" s="91" t="s">
        <v>132</v>
      </c>
      <c r="F131" s="92"/>
      <c r="G131" s="92"/>
      <c r="H131" s="93"/>
      <c r="I131" s="91" t="s">
        <v>133</v>
      </c>
      <c r="J131" s="92"/>
      <c r="K131" s="92"/>
      <c r="L131" s="93"/>
      <c r="M131" s="10"/>
    </row>
    <row r="132" spans="1:14" s="5" customFormat="1" ht="18.75">
      <c r="A132" s="91" t="s">
        <v>134</v>
      </c>
      <c r="B132" s="94"/>
      <c r="C132" s="94"/>
      <c r="D132" s="95"/>
      <c r="E132" s="91" t="s">
        <v>163</v>
      </c>
      <c r="F132" s="92"/>
      <c r="G132" s="92"/>
      <c r="H132" s="93"/>
      <c r="I132" s="91" t="s">
        <v>135</v>
      </c>
      <c r="J132" s="92"/>
      <c r="K132" s="92"/>
      <c r="L132" s="93"/>
      <c r="M132" s="10"/>
    </row>
    <row r="133" spans="1:14" s="5" customFormat="1" ht="18.75">
      <c r="A133" s="91" t="s">
        <v>136</v>
      </c>
      <c r="B133" s="94"/>
      <c r="C133" s="94"/>
      <c r="D133" s="95"/>
      <c r="E133" s="96" t="s">
        <v>137</v>
      </c>
      <c r="F133" s="97"/>
      <c r="G133" s="97"/>
      <c r="H133" s="98"/>
      <c r="I133" s="91" t="s">
        <v>138</v>
      </c>
      <c r="J133" s="92"/>
      <c r="K133" s="92"/>
      <c r="L133" s="93"/>
      <c r="M133" s="10"/>
    </row>
    <row r="134" spans="1:14" s="5" customFormat="1" ht="18.75">
      <c r="A134" s="91" t="s">
        <v>139</v>
      </c>
      <c r="B134" s="92"/>
      <c r="C134" s="92"/>
      <c r="D134" s="93"/>
      <c r="E134" s="91" t="s">
        <v>140</v>
      </c>
      <c r="F134" s="94"/>
      <c r="G134" s="94"/>
      <c r="H134" s="95"/>
      <c r="I134" s="91" t="s">
        <v>140</v>
      </c>
      <c r="J134" s="92"/>
      <c r="K134" s="92"/>
      <c r="L134" s="93"/>
      <c r="M134" s="10"/>
    </row>
    <row r="135" spans="1:14" s="5" customFormat="1" ht="8.25" customHeight="1">
      <c r="A135" s="68"/>
      <c r="B135" s="68"/>
      <c r="C135" s="68"/>
      <c r="D135" s="68"/>
      <c r="E135" s="68"/>
      <c r="F135" s="69"/>
      <c r="G135" s="69"/>
      <c r="H135" s="69"/>
      <c r="I135" s="68"/>
      <c r="J135" s="68"/>
      <c r="K135" s="68"/>
      <c r="L135" s="68"/>
      <c r="M135" s="10"/>
    </row>
    <row r="136" spans="1:14" s="2" customFormat="1" ht="18.75">
      <c r="A136" s="12" t="s">
        <v>141</v>
      </c>
    </row>
    <row r="137" spans="1:14" s="2" customFormat="1" ht="60" customHeight="1">
      <c r="A137" s="72" t="s">
        <v>142</v>
      </c>
      <c r="B137" s="72"/>
      <c r="C137" s="72"/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</row>
    <row r="138" spans="1:14" s="2" customFormat="1" ht="8.25" customHeight="1">
      <c r="A138" s="70"/>
      <c r="B138" s="70"/>
      <c r="C138" s="70"/>
      <c r="D138" s="70"/>
      <c r="E138" s="70"/>
      <c r="F138" s="70"/>
      <c r="G138" s="70"/>
      <c r="H138" s="70"/>
      <c r="I138" s="70"/>
      <c r="J138" s="70"/>
      <c r="K138" s="70"/>
      <c r="L138" s="70"/>
      <c r="M138" s="70"/>
      <c r="N138" s="70"/>
    </row>
    <row r="139" spans="1:14" s="2" customFormat="1" ht="18.75">
      <c r="A139" s="2" t="s">
        <v>150</v>
      </c>
    </row>
    <row r="140" spans="1:14" s="5" customFormat="1" ht="18.75">
      <c r="A140" s="5" t="s">
        <v>151</v>
      </c>
    </row>
  </sheetData>
  <mergeCells count="48">
    <mergeCell ref="A15:N15"/>
    <mergeCell ref="B64:C64"/>
    <mergeCell ref="B73:C73"/>
    <mergeCell ref="A137:N137"/>
    <mergeCell ref="A134:D134"/>
    <mergeCell ref="E134:H134"/>
    <mergeCell ref="I134:L134"/>
    <mergeCell ref="A132:D132"/>
    <mergeCell ref="E132:H132"/>
    <mergeCell ref="I132:L132"/>
    <mergeCell ref="A133:D133"/>
    <mergeCell ref="E133:H133"/>
    <mergeCell ref="I133:L133"/>
    <mergeCell ref="A131:D131"/>
    <mergeCell ref="E131:H131"/>
    <mergeCell ref="I131:L131"/>
    <mergeCell ref="A96:A98"/>
    <mergeCell ref="A1:N1"/>
    <mergeCell ref="A2:N2"/>
    <mergeCell ref="A3:N3"/>
    <mergeCell ref="B96:N96"/>
    <mergeCell ref="E97:G97"/>
    <mergeCell ref="H97:J97"/>
    <mergeCell ref="K97:M97"/>
    <mergeCell ref="A9:N9"/>
    <mergeCell ref="N97:N98"/>
    <mergeCell ref="B70:C70"/>
    <mergeCell ref="A10:N10"/>
    <mergeCell ref="A11:N11"/>
    <mergeCell ref="A12:N12"/>
    <mergeCell ref="A13:N13"/>
    <mergeCell ref="A14:N14"/>
    <mergeCell ref="A16:N16"/>
    <mergeCell ref="B97:D97"/>
    <mergeCell ref="B113:N113"/>
    <mergeCell ref="A126:A127"/>
    <mergeCell ref="B126:D126"/>
    <mergeCell ref="E126:G126"/>
    <mergeCell ref="B127:M127"/>
    <mergeCell ref="A130:D130"/>
    <mergeCell ref="E130:H130"/>
    <mergeCell ref="I130:L130"/>
    <mergeCell ref="H126:J126"/>
    <mergeCell ref="K126:M126"/>
    <mergeCell ref="A17:N17"/>
    <mergeCell ref="A18:N18"/>
    <mergeCell ref="A19:N19"/>
    <mergeCell ref="A22:N22"/>
  </mergeCells>
  <printOptions horizontalCentered="1"/>
  <pageMargins left="0.98425196850393704" right="0.39370078740157483" top="0.59055118110236227" bottom="0.59055118110236227" header="0.59055118110236227" footer="0.59055118110236227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กิจกรรม</vt:lpstr>
      <vt:lpstr>กิจกรรม!Print_Area</vt:lpstr>
    </vt:vector>
  </TitlesOfParts>
  <Company>student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SRU</cp:lastModifiedBy>
  <cp:revision/>
  <cp:lastPrinted>2016-07-27T03:27:51Z</cp:lastPrinted>
  <dcterms:created xsi:type="dcterms:W3CDTF">2012-06-27T02:12:05Z</dcterms:created>
  <dcterms:modified xsi:type="dcterms:W3CDTF">2016-08-09T07:53:00Z</dcterms:modified>
</cp:coreProperties>
</file>