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กิจกรรม!$A$1:$N$92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63" i="18"/>
  <c r="N65"/>
  <c r="N66"/>
  <c r="N67"/>
  <c r="N68"/>
  <c r="N70"/>
  <c r="N71"/>
  <c r="N72"/>
  <c r="N73"/>
  <c r="H49" l="1"/>
  <c r="H47"/>
  <c r="B46" l="1"/>
  <c r="B43" s="1"/>
  <c r="B39" s="1"/>
  <c r="M69"/>
  <c r="L69"/>
  <c r="K69"/>
  <c r="J69"/>
  <c r="I69"/>
  <c r="H69"/>
  <c r="G69"/>
  <c r="F69"/>
  <c r="E69"/>
  <c r="D69"/>
  <c r="C69"/>
  <c r="B69"/>
  <c r="M64"/>
  <c r="M62" s="1"/>
  <c r="L64"/>
  <c r="L62" s="1"/>
  <c r="K64"/>
  <c r="K62" s="1"/>
  <c r="J64"/>
  <c r="J62" s="1"/>
  <c r="I64"/>
  <c r="I62" s="1"/>
  <c r="H64"/>
  <c r="H62" s="1"/>
  <c r="G64"/>
  <c r="G62" s="1"/>
  <c r="F64"/>
  <c r="F62" s="1"/>
  <c r="E64"/>
  <c r="E62" s="1"/>
  <c r="D64"/>
  <c r="D62" s="1"/>
  <c r="C64"/>
  <c r="C62" s="1"/>
  <c r="B64"/>
  <c r="N69" l="1"/>
  <c r="N64"/>
  <c r="B62"/>
  <c r="N62" s="1"/>
  <c r="E74"/>
  <c r="H74"/>
  <c r="K74"/>
  <c r="B74"/>
  <c r="N74" l="1"/>
  <c r="B75"/>
  <c r="N75" s="1"/>
</calcChain>
</file>

<file path=xl/sharedStrings.xml><?xml version="1.0" encoding="utf-8"?>
<sst xmlns="http://schemas.openxmlformats.org/spreadsheetml/2006/main" count="118" uniqueCount="109">
  <si>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</si>
  <si>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</si>
  <si>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</si>
  <si>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เหตุผลความจำเป็น  :</t>
  </si>
  <si>
    <t>เนื่องจากวัยสูงอายุมีความเสื่อมของสมอง และพบผู้สูงอายุภาวะสมองเสื่อมเพิ่มมากขึ้น การให้ความรู้แก่ผู้สูงอายุโดยให้องค์กรที่เกี่ยวข้องเข้ามามีส่วนร่วม</t>
  </si>
  <si>
    <t>จังหวัดสุราษฎร์ธานีมีชมรมผู้ดูแลผู้ป่วยสมองเสื่อมและได้จัดกิจกรรมวันอัลไซเมอร์โลกติดต่อกันนานกว่า 10 ปี คณะจึงควรจัดกิจกรรมร่วมกับภาคสังคมในจังหวัด</t>
  </si>
  <si>
    <t>วัตถุประสงค์ของกิจกรรม  :</t>
  </si>
  <si>
    <t>1) เพื่อให้อาจารย์ บุคลากร นักศึกษามีส่วนร่วมในกิจกรรมกับชมรมผู้ดูแลผู้ป่วยสมองเสื่อมจังหวัดสุราษฎร์ธานี</t>
  </si>
  <si>
    <t xml:space="preserve">2) เพื่อสร้างความตระหนักแก่นักศึกษาพยาบาลในการดูแลผู้สูงอายุ โดยเรียนรู้การมีส่วนร่วมกับภาคประชาสังคม </t>
  </si>
  <si>
    <t>3)เพื่อให้ผู้สูงอายุของโรงเรียนผู้สูงอายุได้รับความรู้เรื่องภาวะสมองเสื่อมและเรียนรู้กิจกรรมในงานวันอัลไซเมอร์โลก</t>
  </si>
  <si>
    <t>แนวทางการดำเนินงานของกิจกรรม :</t>
  </si>
  <si>
    <t>1) ประชุมร่วมกับกรรมการชมรมผู้ดูแลผู้ป่วยสมองเสื่อมจังหวัดสุราษฎร์ธานี เพื่อรับทราบรูปแบบและระยะเวลา</t>
  </si>
  <si>
    <t>2) นำรูปแบบกิจกรรมร่วมประชุมบุคลากรภายในคณะ กำหนดผู้รับผิดชอบ รูปแบบกิจกรรม และจำนวนนักศึกษาพยาบาลที่เข้าร่วมกิจกรรม</t>
  </si>
  <si>
    <t>3)เตรียมความพร้อมนักศึกษาที่เข้าร่วมกิจกรรม</t>
  </si>
  <si>
    <t xml:space="preserve">4) เข้าร่วมกิจกรรมวันอัลไซเมอร์โลก </t>
  </si>
  <si>
    <t>5)ประเมินผลการเข้าร่วมกิจกรรมวันอัลไซเมอร์โลกทั้งส่วนของนักศึกษาและผู้สูงอายุ</t>
  </si>
  <si>
    <t>การบูรณาการกับการเรียนการสอน/การวิจัย (ระบุชื่อรายวิชา/หัวข้อวิจัย)</t>
  </si>
  <si>
    <t xml:space="preserve">          การเรียนการสอน </t>
  </si>
  <si>
    <r>
      <t xml:space="preserve">: วิชา </t>
    </r>
    <r>
      <rPr>
        <sz val="14"/>
        <color indexed="8"/>
        <rFont val="TH SarabunPSK"/>
        <family val="2"/>
      </rPr>
      <t>NUR0501 การพยาบาลผู้สูงอายุ 2(2-0-4)</t>
    </r>
  </si>
  <si>
    <t>ความสอดคล้องตัวบ่งชี้หรือตัวชี้วัดของ สกอ.หรือ กพร.</t>
  </si>
  <si>
    <t>1)สกอ.ตัวบ่งชี้ที่ 3.1 การบริการวิชาการแก่สังคม(คณะ)</t>
  </si>
  <si>
    <t>2)สภาการพยาบาล ตัวบ่งชี้ที่ 24 การบริการวิชาการ</t>
  </si>
  <si>
    <t>3)สภาพยาบาล ตัวบ่งชี้ที่ 14 การพัฒนานักศึกษา</t>
  </si>
  <si>
    <t>ตัวชี้วัดความสำเร็จของกิจกรรม  :</t>
  </si>
  <si>
    <t>ผู้สูงอายุของโรงเรียนผู้สูงอายุ</t>
  </si>
  <si>
    <t>จำนวน 20 คน</t>
  </si>
  <si>
    <t>อาจารย์ บุคลากรคณะพยาบาลศาสตร์จำนวน 10 คน</t>
  </si>
  <si>
    <t xml:space="preserve">เป้าหมาย : </t>
  </si>
  <si>
    <t>อาจารย์ บุคลากรคณะพยาบาลศาสตร์ นักศึกษาพยาบาลชั้นปีที่ 2 ผู้สูงอายุของโรงเรียนผู้สูงอายุ จำนวน 50 คน</t>
  </si>
  <si>
    <t xml:space="preserve">งบประมาณ </t>
  </si>
  <si>
    <t>บาท</t>
  </si>
  <si>
    <t>รายละเอียดค่าใช้จ่าย</t>
  </si>
  <si>
    <t>1)   งบดำเนินงาน</t>
  </si>
  <si>
    <t>1.2)  ค่าใช้สอย</t>
  </si>
  <si>
    <t>-  ค่าเช่ารถตู้นำผู้สูงอายุ/นักศึกษาพยาบาล</t>
  </si>
  <si>
    <t>1,800*4คัน</t>
  </si>
  <si>
    <t>1.3)  ค่าวัสดุ</t>
  </si>
  <si>
    <t>-เอกสารสำหรับเตรียมนักศึกษาเข้าร่วมงาน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</si>
  <si>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</si>
  <si>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</si>
  <si>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</si>
  <si>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</si>
  <si>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</si>
  <si>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</si>
  <si>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</si>
  <si>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</si>
  <si>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</si>
  <si>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</si>
  <si>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</si>
  <si>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</si>
  <si>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</si>
  <si>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</si>
  <si>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</si>
  <si>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</si>
  <si>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</si>
  <si>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</si>
  <si>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</si>
  <si>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1.ประชุมกรรมการชมรมผู้ดูแล</t>
  </si>
  <si>
    <t>√</t>
  </si>
  <si>
    <t>2. ประชุมผู้รับผิดชอบงาน</t>
  </si>
  <si>
    <t>3.เตรียมความพร้อมผู้เข้าร่วมกิจกรรม</t>
  </si>
  <si>
    <t>4. เข้าร่วมกิจกรรมและประเมินผล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</si>
  <si>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</si>
  <si>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</si>
  <si>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</si>
  <si>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</si>
  <si>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</si>
  <si>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</si>
  <si>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</si>
  <si>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</si>
  <si>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</si>
  <si>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</si>
  <si>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</si>
  <si>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</si>
  <si>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</si>
  <si>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</si>
  <si>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</si>
  <si>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</si>
  <si>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</si>
  <si>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</si>
  <si>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</si>
  <si>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1.นักศึกษาพยาบาลมีส่วนร่วมในกิจกรรมวันอัลไซเมอร์โลก</t>
  </si>
  <si>
    <t>สังเกตการปฏิบัติตามหน้าที่</t>
  </si>
  <si>
    <t>ความสำเร็จของงานที่มอบหมาย</t>
  </si>
  <si>
    <t>2. คณะพยาบาลศาสตร์มีชื่อร่วมจัดกิจกรรมวันอัลไซเมอร์โลก</t>
  </si>
  <si>
    <t>ร่วมเป็นคณะกรรมการจัดงาน</t>
  </si>
  <si>
    <t>ป้ายชื่อส่วนร่วมจัดงาน</t>
  </si>
  <si>
    <t>3.ผู้สูงอายุของโรงเรียนผู้สูงอายุมีความพึงพอใจในการเข้าร่วมกิจกรรมวันอัลไซเมอร์โลก</t>
  </si>
  <si>
    <t>การสอบถาม</t>
  </si>
  <si>
    <t>การสอบถามความพึงพอใจ</t>
  </si>
  <si>
    <t>ผลที่คาดว่าจะได้รับจากกิจกรรม  :</t>
  </si>
  <si>
    <t>1.นักศึกษาพยาบาลเกิดการเรียนรู้เกี่ยวกับภาวะสมองเสื่อม และพัฒนาทักษะการมีปฎิสัมพันธ์กับผู้ร่วมงาน</t>
  </si>
  <si>
    <t xml:space="preserve">         2.คณะพยาบาลศาสตร์มีส่วนร่วมในกิจกรรมกับภาคประชาสังคม เสริมสร้างชื่อเสียงของคณะให้ได้รับการยอมรับเพิ่มขึ้น</t>
  </si>
  <si>
    <t xml:space="preserve">         3.ผู้สูงอายุในโรงเรียนผู้สูงอายุได้รับความรู้จากกิจกรรมวันอัลไซเมอร์โลก</t>
  </si>
  <si>
    <t>อาจารย์วรรณา กุมารจันทร์</t>
  </si>
  <si>
    <t xml:space="preserve">ผู้รับผิดชอบกิจกรรม :     </t>
  </si>
  <si>
    <t>อาจารย์เกศรา ตั้นเซ่ง</t>
  </si>
  <si>
    <t xml:space="preserve">อาจารย์วีณา ลิ้มสกุล </t>
  </si>
  <si>
    <t xml:space="preserve">1)  ตัวชี้วัดเชิงคุณภาพ  : </t>
  </si>
  <si>
    <t>อาจารย์ บุคลากร นักศึกษาพยาบาลเกิดความตระหนักถึงปัญหาภาวะสมองเสื่อมของผู้สูงอายุ</t>
  </si>
  <si>
    <t xml:space="preserve">2)  ตัวชี้วัดเชิงปริมาณ  : </t>
  </si>
  <si>
    <t xml:space="preserve">นักศึกษาพยาบาลชั้นปีที่ 2  จำนวน 30 คน </t>
  </si>
  <si>
    <t>3)  ตัวชี้วัดเชิงเวลา  :</t>
  </si>
  <si>
    <t>วันอัลไซเมอร์โลก ประมาณวันที่ 21 กันยายน ของทุกปี</t>
  </si>
  <si>
    <t>4)  ตัวชี้วัดเชิงต้นทุน  :</t>
  </si>
  <si>
    <t>กิจกรรมที่ 12.2 วันอัลไซเมอร์โลก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</si>
  <si>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</si>
  <si>
    <r>
      <t xml:space="preserve">3.7 </t>
    </r>
    <r>
      <rPr>
        <sz val="13"/>
        <rFont val="TH SarabunPSK"/>
        <family val="2"/>
      </rPr>
      <t>ร้อยละโครงการบริการวิชาการที่นำความรู้และประสบการณ์จากการให้บริการมาใช้ในการพัฒนาการเรียนการสอนและ/หรือการวิจัย</t>
    </r>
  </si>
  <si>
    <t xml:space="preserve">   ตัวชี้วัดแผนยุทธศาสตร์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</si>
</sst>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2" fillId="0" borderId="0" xfId="6" applyFont="1"/>
    <xf numFmtId="0" fontId="7" fillId="0" borderId="0" xfId="6" applyFont="1"/>
    <xf numFmtId="0" fontId="7" fillId="0" borderId="0" xfId="6" applyFont="1" applyAlignment="1"/>
    <xf numFmtId="0" fontId="8" fillId="0" borderId="1" xfId="6" applyFont="1" applyBorder="1"/>
    <xf numFmtId="0" fontId="8" fillId="0" borderId="0" xfId="6" applyFont="1"/>
    <xf numFmtId="187" fontId="11" fillId="0" borderId="3" xfId="3" applyNumberFormat="1" applyFont="1" applyFill="1" applyBorder="1" applyAlignment="1">
      <alignment vertical="center"/>
    </xf>
    <xf numFmtId="187" fontId="11" fillId="0" borderId="2" xfId="3" applyNumberFormat="1" applyFont="1" applyFill="1" applyBorder="1"/>
    <xf numFmtId="187" fontId="10" fillId="0" borderId="2" xfId="3" applyNumberFormat="1" applyFont="1" applyFill="1" applyBorder="1"/>
    <xf numFmtId="187" fontId="10" fillId="0" borderId="2" xfId="3" applyNumberFormat="1" applyFont="1" applyBorder="1"/>
    <xf numFmtId="0" fontId="8" fillId="0" borderId="0" xfId="6" applyFont="1" applyBorder="1"/>
    <xf numFmtId="0" fontId="7" fillId="0" borderId="0" xfId="6" applyFont="1" applyBorder="1"/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 indent="3"/>
    </xf>
    <xf numFmtId="0" fontId="8" fillId="0" borderId="0" xfId="6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8" fillId="0" borderId="0" xfId="6" applyFont="1" applyAlignment="1">
      <alignment horizontal="left" indent="1"/>
    </xf>
    <xf numFmtId="187" fontId="7" fillId="0" borderId="0" xfId="2" applyNumberFormat="1" applyFont="1"/>
    <xf numFmtId="49" fontId="8" fillId="0" borderId="0" xfId="0" applyNumberFormat="1" applyFont="1" applyAlignment="1">
      <alignment horizontal="left" indent="5"/>
    </xf>
    <xf numFmtId="49" fontId="8" fillId="0" borderId="0" xfId="6" applyNumberFormat="1" applyFont="1"/>
    <xf numFmtId="49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0" fontId="8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/>
    <xf numFmtId="0" fontId="7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0" applyFont="1"/>
    <xf numFmtId="0" fontId="8" fillId="0" borderId="0" xfId="0" applyFont="1"/>
    <xf numFmtId="0" fontId="14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6" applyFont="1" applyAlignment="1">
      <alignment horizontal="center"/>
    </xf>
    <xf numFmtId="187" fontId="8" fillId="0" borderId="0" xfId="1" applyNumberFormat="1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87" fontId="11" fillId="2" borderId="2" xfId="3" applyNumberFormat="1" applyFont="1" applyFill="1" applyBorder="1" applyAlignment="1">
      <alignment horizontal="center"/>
    </xf>
    <xf numFmtId="187" fontId="10" fillId="2" borderId="2" xfId="0" applyNumberFormat="1" applyFont="1" applyFill="1" applyBorder="1"/>
    <xf numFmtId="0" fontId="15" fillId="0" borderId="0" xfId="6" applyFont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87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41" fontId="7" fillId="0" borderId="0" xfId="6" applyNumberFormat="1" applyFont="1" applyAlignment="1">
      <alignment horizontal="center" wrapText="1" shrinkToFit="1"/>
    </xf>
    <xf numFmtId="0" fontId="7" fillId="2" borderId="9" xfId="0" applyFont="1" applyFill="1" applyBorder="1" applyAlignment="1">
      <alignment horizontal="center" vertical="center"/>
    </xf>
    <xf numFmtId="187" fontId="7" fillId="0" borderId="0" xfId="6" applyNumberFormat="1" applyFont="1" applyAlignment="1">
      <alignment horizontal="center"/>
    </xf>
    <xf numFmtId="4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92"/>
  <sheetViews>
    <sheetView tabSelected="1" view="pageBreakPreview" topLeftCell="A46" zoomScale="140" zoomScaleSheetLayoutView="140" workbookViewId="0">
      <selection activeCell="K45" sqref="K45"/>
    </sheetView>
  </sheetViews>
  <sheetFormatPr defaultColWidth="9" defaultRowHeight="23.25"/>
  <cols>
    <col min="1" max="1" width="17" style="1" customWidth="1"/>
    <col min="2" max="2" width="6.375" style="1" customWidth="1"/>
    <col min="3" max="3" width="5.75" style="1" customWidth="1"/>
    <col min="4" max="10" width="6.25" style="1" customWidth="1"/>
    <col min="11" max="12" width="6" style="1" customWidth="1"/>
    <col min="13" max="13" width="6.75" style="1" customWidth="1"/>
    <col min="14" max="14" width="7.25" style="1" customWidth="1"/>
    <col min="15" max="16384" width="9" style="1"/>
  </cols>
  <sheetData>
    <row r="1" spans="1:14" s="2" customFormat="1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18.7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3" customFormat="1" ht="18.7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5" customFormat="1" ht="12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12" customHeight="1" thickTop="1">
      <c r="B5" s="10"/>
      <c r="C5" s="10"/>
      <c r="D5" s="10"/>
      <c r="E5" s="10"/>
      <c r="F5" s="10"/>
      <c r="G5" s="10"/>
    </row>
    <row r="6" spans="1:14" s="2" customFormat="1" ht="18.75">
      <c r="A6" s="2" t="s">
        <v>105</v>
      </c>
      <c r="B6" s="11"/>
      <c r="C6" s="11"/>
      <c r="D6" s="11"/>
      <c r="F6" s="11"/>
    </row>
    <row r="7" spans="1:14" s="5" customFormat="1" ht="12" customHeight="1">
      <c r="A7" s="12"/>
    </row>
    <row r="8" spans="1:14" s="2" customFormat="1" ht="18.75">
      <c r="A8" s="12" t="s">
        <v>3</v>
      </c>
    </row>
    <row r="9" spans="1:14" s="2" customFormat="1" ht="18.75">
      <c r="A9" s="13" t="s">
        <v>4</v>
      </c>
    </row>
    <row r="10" spans="1:14" s="2" customFormat="1" ht="18.75">
      <c r="A10" s="5" t="s">
        <v>5</v>
      </c>
    </row>
    <row r="11" spans="1:14" s="5" customFormat="1" ht="8.25" customHeight="1"/>
    <row r="12" spans="1:14" s="2" customFormat="1" ht="18.75">
      <c r="A12" s="12" t="s">
        <v>6</v>
      </c>
    </row>
    <row r="13" spans="1:14" s="5" customFormat="1" ht="18.75">
      <c r="A13" s="14" t="s">
        <v>7</v>
      </c>
    </row>
    <row r="14" spans="1:14" s="5" customFormat="1" ht="18.75">
      <c r="A14" s="14" t="s">
        <v>8</v>
      </c>
    </row>
    <row r="15" spans="1:14" s="5" customFormat="1" ht="20.25" customHeight="1">
      <c r="A15" s="14" t="s">
        <v>9</v>
      </c>
    </row>
    <row r="16" spans="1:14" s="5" customFormat="1" ht="20.25" customHeight="1">
      <c r="A16" s="12" t="s">
        <v>10</v>
      </c>
    </row>
    <row r="17" spans="1:2" s="5" customFormat="1" ht="20.25" customHeight="1">
      <c r="A17" s="14" t="s">
        <v>11</v>
      </c>
    </row>
    <row r="18" spans="1:2" s="5" customFormat="1" ht="20.25" customHeight="1">
      <c r="A18" s="14" t="s">
        <v>12</v>
      </c>
    </row>
    <row r="19" spans="1:2" s="5" customFormat="1" ht="20.25" customHeight="1">
      <c r="A19" s="14" t="s">
        <v>13</v>
      </c>
    </row>
    <row r="20" spans="1:2" s="5" customFormat="1" ht="20.25" customHeight="1">
      <c r="A20" s="14" t="s">
        <v>14</v>
      </c>
    </row>
    <row r="21" spans="1:2" s="5" customFormat="1" ht="20.100000000000001" customHeight="1">
      <c r="A21" s="14" t="s">
        <v>15</v>
      </c>
    </row>
    <row r="22" spans="1:2" s="5" customFormat="1" ht="8.25" customHeight="1">
      <c r="A22" s="14"/>
    </row>
    <row r="23" spans="1:2" s="5" customFormat="1" ht="20.100000000000001" customHeight="1">
      <c r="A23" s="12" t="s">
        <v>16</v>
      </c>
    </row>
    <row r="24" spans="1:2" s="5" customFormat="1" ht="20.100000000000001" customHeight="1">
      <c r="A24" s="34" t="s">
        <v>17</v>
      </c>
      <c r="B24" s="34" t="s">
        <v>18</v>
      </c>
    </row>
    <row r="25" spans="1:2" s="5" customFormat="1" ht="9.6" customHeight="1">
      <c r="A25" s="34"/>
      <c r="B25" s="34"/>
    </row>
    <row r="26" spans="1:2" s="5" customFormat="1" ht="20.100000000000001" customHeight="1">
      <c r="A26" s="12" t="s">
        <v>19</v>
      </c>
    </row>
    <row r="27" spans="1:2" s="5" customFormat="1" ht="20.100000000000001" customHeight="1">
      <c r="A27" s="14" t="s">
        <v>20</v>
      </c>
    </row>
    <row r="28" spans="1:2" s="5" customFormat="1" ht="20.100000000000001" customHeight="1">
      <c r="A28" s="14" t="s">
        <v>21</v>
      </c>
    </row>
    <row r="29" spans="1:2" s="5" customFormat="1" ht="20.100000000000001" customHeight="1">
      <c r="A29" s="14" t="s">
        <v>22</v>
      </c>
    </row>
    <row r="30" spans="1:2" s="5" customFormat="1" ht="7.15" customHeight="1">
      <c r="A30" s="14"/>
    </row>
    <row r="31" spans="1:2" s="5" customFormat="1" ht="18.75">
      <c r="A31" s="15" t="s">
        <v>23</v>
      </c>
    </row>
    <row r="32" spans="1:2" s="5" customFormat="1" ht="18.75">
      <c r="A32" s="15" t="s">
        <v>98</v>
      </c>
      <c r="B32" s="5" t="s">
        <v>99</v>
      </c>
    </row>
    <row r="33" spans="1:14" s="44" customFormat="1" ht="21">
      <c r="A33" s="15" t="s">
        <v>108</v>
      </c>
      <c r="B33" s="33" t="s">
        <v>106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s="44" customFormat="1" ht="21">
      <c r="A34" s="15"/>
      <c r="B34" s="33" t="s">
        <v>107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s="5" customFormat="1" ht="18.75">
      <c r="A35" s="15" t="s">
        <v>100</v>
      </c>
      <c r="B35" s="5" t="s">
        <v>101</v>
      </c>
    </row>
    <row r="36" spans="1:14" s="5" customFormat="1" ht="18.75">
      <c r="A36" s="15"/>
      <c r="B36" s="5" t="s">
        <v>24</v>
      </c>
      <c r="E36" s="5" t="s">
        <v>25</v>
      </c>
    </row>
    <row r="37" spans="1:14" s="5" customFormat="1" ht="18.75">
      <c r="A37" s="15"/>
      <c r="B37" s="5" t="s">
        <v>26</v>
      </c>
    </row>
    <row r="38" spans="1:14" s="5" customFormat="1" ht="18.75">
      <c r="A38" s="15" t="s">
        <v>102</v>
      </c>
      <c r="B38" s="5" t="s">
        <v>103</v>
      </c>
    </row>
    <row r="39" spans="1:14" s="5" customFormat="1" ht="18.75">
      <c r="A39" s="15" t="s">
        <v>104</v>
      </c>
      <c r="B39" s="65">
        <f>B43</f>
        <v>8000</v>
      </c>
      <c r="C39" s="66"/>
      <c r="D39" s="5" t="s">
        <v>30</v>
      </c>
    </row>
    <row r="40" spans="1:14" s="5" customFormat="1" ht="7.5" customHeight="1">
      <c r="A40" s="16"/>
    </row>
    <row r="41" spans="1:14" s="5" customFormat="1" ht="18.75">
      <c r="A41" s="15" t="s">
        <v>27</v>
      </c>
      <c r="B41" s="5" t="s">
        <v>28</v>
      </c>
    </row>
    <row r="42" spans="1:14" s="5" customFormat="1" ht="12.75" customHeight="1">
      <c r="A42" s="14"/>
    </row>
    <row r="43" spans="1:14" s="2" customFormat="1" ht="18.75">
      <c r="A43" s="12" t="s">
        <v>29</v>
      </c>
      <c r="B43" s="62">
        <f>B46</f>
        <v>8000</v>
      </c>
      <c r="C43" s="62"/>
      <c r="D43" s="2" t="s">
        <v>30</v>
      </c>
    </row>
    <row r="44" spans="1:14" s="5" customFormat="1" ht="12" customHeight="1">
      <c r="A44" s="17"/>
      <c r="D44" s="2"/>
    </row>
    <row r="45" spans="1:14" s="2" customFormat="1" ht="18.75">
      <c r="A45" s="2" t="s">
        <v>31</v>
      </c>
    </row>
    <row r="46" spans="1:14" s="2" customFormat="1" ht="18.75">
      <c r="A46" s="15" t="s">
        <v>32</v>
      </c>
      <c r="B46" s="64">
        <f>H47+H49</f>
        <v>8000</v>
      </c>
      <c r="C46" s="59"/>
      <c r="D46" s="2" t="s">
        <v>30</v>
      </c>
      <c r="I46" s="18"/>
    </row>
    <row r="47" spans="1:14" s="2" customFormat="1" ht="18.75">
      <c r="A47" s="16" t="s">
        <v>33</v>
      </c>
      <c r="H47" s="18">
        <f>SUM(G48)</f>
        <v>7200</v>
      </c>
      <c r="I47" s="2" t="s">
        <v>30</v>
      </c>
    </row>
    <row r="48" spans="1:14" s="20" customFormat="1" ht="18.75">
      <c r="A48" s="19" t="s">
        <v>34</v>
      </c>
      <c r="E48" s="21" t="s">
        <v>35</v>
      </c>
      <c r="G48" s="38">
        <v>7200</v>
      </c>
      <c r="H48" s="20" t="s">
        <v>30</v>
      </c>
    </row>
    <row r="49" spans="1:14" s="2" customFormat="1" ht="18.75">
      <c r="A49" s="16" t="s">
        <v>36</v>
      </c>
      <c r="H49" s="18">
        <f>SUM(G50)</f>
        <v>800</v>
      </c>
      <c r="I49" s="2" t="s">
        <v>30</v>
      </c>
    </row>
    <row r="50" spans="1:14" s="20" customFormat="1" ht="18.75">
      <c r="A50" s="19" t="s">
        <v>37</v>
      </c>
      <c r="E50" s="21"/>
      <c r="G50" s="38">
        <v>800</v>
      </c>
      <c r="H50" s="20" t="s">
        <v>30</v>
      </c>
    </row>
    <row r="51" spans="1:14" s="5" customFormat="1" ht="39" customHeight="1"/>
    <row r="52" spans="1:14" s="5" customFormat="1" ht="18.75">
      <c r="A52" s="15" t="s">
        <v>38</v>
      </c>
    </row>
    <row r="53" spans="1:14" s="5" customFormat="1" ht="10.5" customHeight="1"/>
    <row r="54" spans="1:14" s="5" customFormat="1" ht="18.75">
      <c r="A54" s="56" t="s">
        <v>39</v>
      </c>
      <c r="B54" s="60" t="s">
        <v>40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s="5" customFormat="1" ht="18.75">
      <c r="A55" s="63"/>
      <c r="B55" s="61" t="s">
        <v>41</v>
      </c>
      <c r="C55" s="61"/>
      <c r="D55" s="61"/>
      <c r="E55" s="61" t="s">
        <v>42</v>
      </c>
      <c r="F55" s="61"/>
      <c r="G55" s="61"/>
      <c r="H55" s="61" t="s">
        <v>43</v>
      </c>
      <c r="I55" s="61"/>
      <c r="J55" s="61"/>
      <c r="K55" s="61" t="s">
        <v>44</v>
      </c>
      <c r="L55" s="61"/>
      <c r="M55" s="61"/>
      <c r="N55" s="61"/>
    </row>
    <row r="56" spans="1:14" s="5" customFormat="1" ht="18.75">
      <c r="A56" s="57"/>
      <c r="B56" s="39" t="s">
        <v>45</v>
      </c>
      <c r="C56" s="39" t="s">
        <v>46</v>
      </c>
      <c r="D56" s="39" t="s">
        <v>47</v>
      </c>
      <c r="E56" s="39" t="s">
        <v>48</v>
      </c>
      <c r="F56" s="39" t="s">
        <v>49</v>
      </c>
      <c r="G56" s="39" t="s">
        <v>50</v>
      </c>
      <c r="H56" s="39" t="s">
        <v>51</v>
      </c>
      <c r="I56" s="39" t="s">
        <v>52</v>
      </c>
      <c r="J56" s="39" t="s">
        <v>53</v>
      </c>
      <c r="K56" s="39" t="s">
        <v>54</v>
      </c>
      <c r="L56" s="39" t="s">
        <v>55</v>
      </c>
      <c r="M56" s="39" t="s">
        <v>56</v>
      </c>
      <c r="N56" s="61"/>
    </row>
    <row r="57" spans="1:14" s="5" customFormat="1" ht="43.5" customHeight="1">
      <c r="A57" s="23" t="s">
        <v>57</v>
      </c>
      <c r="B57" s="24"/>
      <c r="C57" s="24"/>
      <c r="D57" s="25"/>
      <c r="E57" s="25"/>
      <c r="F57" s="25"/>
      <c r="G57" s="25"/>
      <c r="H57" s="26"/>
      <c r="I57" s="26"/>
      <c r="J57" s="26"/>
      <c r="K57" s="35" t="s">
        <v>58</v>
      </c>
      <c r="L57" s="35"/>
      <c r="M57" s="35"/>
      <c r="N57" s="26"/>
    </row>
    <row r="58" spans="1:14" s="5" customFormat="1" ht="29.25" customHeight="1">
      <c r="A58" s="23" t="s">
        <v>59</v>
      </c>
      <c r="B58" s="27"/>
      <c r="C58" s="27"/>
      <c r="D58" s="27"/>
      <c r="E58" s="27"/>
      <c r="F58" s="27"/>
      <c r="G58" s="27"/>
      <c r="H58" s="28"/>
      <c r="I58" s="28"/>
      <c r="J58" s="28"/>
      <c r="K58" s="36" t="s">
        <v>58</v>
      </c>
      <c r="L58" s="36"/>
      <c r="M58" s="36"/>
      <c r="N58" s="28"/>
    </row>
    <row r="59" spans="1:14" s="5" customFormat="1" ht="43.5" customHeight="1">
      <c r="A59" s="23" t="s">
        <v>60</v>
      </c>
      <c r="B59" s="27"/>
      <c r="C59" s="27"/>
      <c r="D59" s="27"/>
      <c r="E59" s="27"/>
      <c r="F59" s="27"/>
      <c r="G59" s="27"/>
      <c r="H59" s="28"/>
      <c r="I59" s="28"/>
      <c r="J59" s="28"/>
      <c r="K59" s="36"/>
      <c r="L59" s="36" t="s">
        <v>58</v>
      </c>
      <c r="M59" s="37"/>
      <c r="N59" s="28"/>
    </row>
    <row r="60" spans="1:14" s="5" customFormat="1" ht="37.5">
      <c r="A60" s="23" t="s">
        <v>61</v>
      </c>
      <c r="B60" s="27"/>
      <c r="C60" s="27"/>
      <c r="D60" s="27"/>
      <c r="E60" s="27"/>
      <c r="F60" s="27"/>
      <c r="G60" s="27"/>
      <c r="H60" s="28"/>
      <c r="I60" s="28"/>
      <c r="J60" s="28"/>
      <c r="K60" s="36"/>
      <c r="L60" s="36"/>
      <c r="M60" s="36" t="s">
        <v>58</v>
      </c>
      <c r="N60" s="28"/>
    </row>
    <row r="61" spans="1:14" s="5" customFormat="1" ht="18.75">
      <c r="A61" s="40" t="s">
        <v>62</v>
      </c>
      <c r="B61" s="45" t="s">
        <v>63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4" s="5" customFormat="1" ht="18.75">
      <c r="A62" s="41" t="s">
        <v>64</v>
      </c>
      <c r="B62" s="42">
        <f>+B63+B64+B69+B72+B73</f>
        <v>0</v>
      </c>
      <c r="C62" s="42">
        <f t="shared" ref="C62:M62" si="0">+C63+C64+C69+C72+C73</f>
        <v>0</v>
      </c>
      <c r="D62" s="42">
        <f t="shared" si="0"/>
        <v>0</v>
      </c>
      <c r="E62" s="42">
        <f t="shared" si="0"/>
        <v>0</v>
      </c>
      <c r="F62" s="42">
        <f t="shared" si="0"/>
        <v>0</v>
      </c>
      <c r="G62" s="42">
        <f t="shared" si="0"/>
        <v>0</v>
      </c>
      <c r="H62" s="42">
        <f t="shared" si="0"/>
        <v>0</v>
      </c>
      <c r="I62" s="42">
        <f t="shared" si="0"/>
        <v>0</v>
      </c>
      <c r="J62" s="42">
        <f t="shared" si="0"/>
        <v>0</v>
      </c>
      <c r="K62" s="42">
        <f t="shared" si="0"/>
        <v>0</v>
      </c>
      <c r="L62" s="42">
        <f t="shared" si="0"/>
        <v>800</v>
      </c>
      <c r="M62" s="42">
        <f t="shared" si="0"/>
        <v>7200</v>
      </c>
      <c r="N62" s="43">
        <f>SUM(B62:M62)</f>
        <v>8000</v>
      </c>
    </row>
    <row r="63" spans="1:14" s="5" customFormat="1" ht="18.75">
      <c r="A63" s="29" t="s">
        <v>65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43">
        <f t="shared" ref="N63:N75" si="1">SUM(B63:M63)</f>
        <v>0</v>
      </c>
    </row>
    <row r="64" spans="1:14" s="5" customFormat="1" ht="18.75">
      <c r="A64" s="29" t="s">
        <v>66</v>
      </c>
      <c r="B64" s="7">
        <f>SUM(B65:B68)</f>
        <v>0</v>
      </c>
      <c r="C64" s="7">
        <f t="shared" ref="C64:M64" si="2">SUM(C65:C68)</f>
        <v>0</v>
      </c>
      <c r="D64" s="7">
        <f t="shared" si="2"/>
        <v>0</v>
      </c>
      <c r="E64" s="7">
        <f t="shared" si="2"/>
        <v>0</v>
      </c>
      <c r="F64" s="7">
        <f t="shared" si="2"/>
        <v>0</v>
      </c>
      <c r="G64" s="7">
        <f t="shared" si="2"/>
        <v>0</v>
      </c>
      <c r="H64" s="7">
        <f t="shared" si="2"/>
        <v>0</v>
      </c>
      <c r="I64" s="7">
        <f t="shared" si="2"/>
        <v>0</v>
      </c>
      <c r="J64" s="7">
        <f t="shared" si="2"/>
        <v>0</v>
      </c>
      <c r="K64" s="7">
        <f t="shared" si="2"/>
        <v>0</v>
      </c>
      <c r="L64" s="7">
        <f t="shared" si="2"/>
        <v>800</v>
      </c>
      <c r="M64" s="7">
        <f t="shared" si="2"/>
        <v>7200</v>
      </c>
      <c r="N64" s="43">
        <f t="shared" si="1"/>
        <v>8000</v>
      </c>
    </row>
    <row r="65" spans="1:14" s="5" customFormat="1" ht="18.75">
      <c r="A65" s="23" t="s">
        <v>67</v>
      </c>
      <c r="B65" s="8"/>
      <c r="C65" s="8"/>
      <c r="D65" s="8"/>
      <c r="E65" s="8"/>
      <c r="F65" s="8"/>
      <c r="G65" s="8"/>
      <c r="H65" s="9"/>
      <c r="I65" s="9"/>
      <c r="J65" s="9"/>
      <c r="K65" s="9"/>
      <c r="L65" s="9"/>
      <c r="M65" s="9"/>
      <c r="N65" s="43">
        <f t="shared" si="1"/>
        <v>0</v>
      </c>
    </row>
    <row r="66" spans="1:14" s="5" customFormat="1" ht="18.75">
      <c r="A66" s="23" t="s">
        <v>68</v>
      </c>
      <c r="B66" s="8"/>
      <c r="C66" s="8"/>
      <c r="D66" s="8"/>
      <c r="E66" s="8"/>
      <c r="F66" s="8"/>
      <c r="G66" s="8"/>
      <c r="H66" s="9"/>
      <c r="I66" s="9"/>
      <c r="J66" s="9"/>
      <c r="K66" s="9"/>
      <c r="L66" s="9"/>
      <c r="M66" s="9">
        <v>7200</v>
      </c>
      <c r="N66" s="43">
        <f t="shared" si="1"/>
        <v>7200</v>
      </c>
    </row>
    <row r="67" spans="1:14" s="5" customFormat="1" ht="18.75">
      <c r="A67" s="23" t="s">
        <v>69</v>
      </c>
      <c r="B67" s="8"/>
      <c r="C67" s="8"/>
      <c r="D67" s="8"/>
      <c r="E67" s="8"/>
      <c r="F67" s="8"/>
      <c r="G67" s="8"/>
      <c r="H67" s="9"/>
      <c r="I67" s="9"/>
      <c r="J67" s="9"/>
      <c r="K67" s="9"/>
      <c r="L67" s="9">
        <v>800</v>
      </c>
      <c r="M67" s="9"/>
      <c r="N67" s="43">
        <f t="shared" si="1"/>
        <v>800</v>
      </c>
    </row>
    <row r="68" spans="1:14" s="5" customFormat="1" ht="18.75">
      <c r="A68" s="30" t="s">
        <v>70</v>
      </c>
      <c r="B68" s="8"/>
      <c r="C68" s="8"/>
      <c r="D68" s="8"/>
      <c r="E68" s="8"/>
      <c r="F68" s="8"/>
      <c r="G68" s="8"/>
      <c r="H68" s="9"/>
      <c r="I68" s="9"/>
      <c r="J68" s="9"/>
      <c r="K68" s="9"/>
      <c r="L68" s="9"/>
      <c r="M68" s="9"/>
      <c r="N68" s="43">
        <f t="shared" si="1"/>
        <v>0</v>
      </c>
    </row>
    <row r="69" spans="1:14" s="5" customFormat="1" ht="18.75">
      <c r="A69" s="29" t="s">
        <v>71</v>
      </c>
      <c r="B69" s="7">
        <f>+B70+B71</f>
        <v>0</v>
      </c>
      <c r="C69" s="7">
        <f t="shared" ref="C69:M69" si="3">+C70+C71</f>
        <v>0</v>
      </c>
      <c r="D69" s="7">
        <f t="shared" si="3"/>
        <v>0</v>
      </c>
      <c r="E69" s="7">
        <f t="shared" si="3"/>
        <v>0</v>
      </c>
      <c r="F69" s="7">
        <f t="shared" si="3"/>
        <v>0</v>
      </c>
      <c r="G69" s="7">
        <f t="shared" si="3"/>
        <v>0</v>
      </c>
      <c r="H69" s="7">
        <f t="shared" si="3"/>
        <v>0</v>
      </c>
      <c r="I69" s="7">
        <f t="shared" si="3"/>
        <v>0</v>
      </c>
      <c r="J69" s="7">
        <f t="shared" si="3"/>
        <v>0</v>
      </c>
      <c r="K69" s="7">
        <f t="shared" si="3"/>
        <v>0</v>
      </c>
      <c r="L69" s="7">
        <f t="shared" si="3"/>
        <v>0</v>
      </c>
      <c r="M69" s="7">
        <f t="shared" si="3"/>
        <v>0</v>
      </c>
      <c r="N69" s="43">
        <f t="shared" si="1"/>
        <v>0</v>
      </c>
    </row>
    <row r="70" spans="1:14" s="5" customFormat="1" ht="18.75">
      <c r="A70" s="23" t="s">
        <v>72</v>
      </c>
      <c r="B70" s="8"/>
      <c r="C70" s="8"/>
      <c r="D70" s="8"/>
      <c r="E70" s="8"/>
      <c r="F70" s="8"/>
      <c r="G70" s="8"/>
      <c r="H70" s="9"/>
      <c r="I70" s="9"/>
      <c r="J70" s="9"/>
      <c r="K70" s="9"/>
      <c r="L70" s="9"/>
      <c r="M70" s="9"/>
      <c r="N70" s="43">
        <f t="shared" si="1"/>
        <v>0</v>
      </c>
    </row>
    <row r="71" spans="1:14" s="5" customFormat="1" ht="18.75">
      <c r="A71" s="23" t="s">
        <v>73</v>
      </c>
      <c r="B71" s="8"/>
      <c r="C71" s="8"/>
      <c r="D71" s="8"/>
      <c r="E71" s="8"/>
      <c r="F71" s="8"/>
      <c r="G71" s="8"/>
      <c r="H71" s="9"/>
      <c r="I71" s="9"/>
      <c r="J71" s="9"/>
      <c r="K71" s="9"/>
      <c r="L71" s="9"/>
      <c r="M71" s="9"/>
      <c r="N71" s="43">
        <f t="shared" si="1"/>
        <v>0</v>
      </c>
    </row>
    <row r="72" spans="1:14" s="5" customFormat="1" ht="18.75">
      <c r="A72" s="29" t="s">
        <v>74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43">
        <f t="shared" si="1"/>
        <v>0</v>
      </c>
    </row>
    <row r="73" spans="1:14" s="5" customFormat="1" ht="18.75">
      <c r="A73" s="31" t="s">
        <v>75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43">
        <f t="shared" si="1"/>
        <v>0</v>
      </c>
    </row>
    <row r="74" spans="1:14" s="5" customFormat="1" ht="18.75">
      <c r="A74" s="56" t="s">
        <v>76</v>
      </c>
      <c r="B74" s="48">
        <f>+B62+C62+D62</f>
        <v>0</v>
      </c>
      <c r="C74" s="49"/>
      <c r="D74" s="49"/>
      <c r="E74" s="48">
        <f>+E62+F62+G62</f>
        <v>0</v>
      </c>
      <c r="F74" s="49"/>
      <c r="G74" s="49"/>
      <c r="H74" s="48">
        <f>+H62+I62+J62</f>
        <v>0</v>
      </c>
      <c r="I74" s="49"/>
      <c r="J74" s="49"/>
      <c r="K74" s="48">
        <f>+K62+L62+M62</f>
        <v>8000</v>
      </c>
      <c r="L74" s="49"/>
      <c r="M74" s="49"/>
      <c r="N74" s="43">
        <f t="shared" si="1"/>
        <v>8000</v>
      </c>
    </row>
    <row r="75" spans="1:14" s="5" customFormat="1" ht="18.75">
      <c r="A75" s="57"/>
      <c r="B75" s="48">
        <f>+B74+E74+H74+K74</f>
        <v>8000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3">
        <f t="shared" si="1"/>
        <v>8000</v>
      </c>
    </row>
    <row r="76" spans="1:14" s="5" customFormat="1" ht="7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 s="5" customFormat="1" ht="18.75">
      <c r="A77" s="32" t="s">
        <v>77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10"/>
    </row>
    <row r="78" spans="1:14" s="5" customFormat="1" ht="6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10"/>
    </row>
    <row r="79" spans="1:14" s="5" customFormat="1" ht="18.75">
      <c r="A79" s="47" t="s">
        <v>78</v>
      </c>
      <c r="B79" s="47"/>
      <c r="C79" s="47"/>
      <c r="D79" s="47"/>
      <c r="E79" s="47" t="s">
        <v>79</v>
      </c>
      <c r="F79" s="47"/>
      <c r="G79" s="47"/>
      <c r="H79" s="47"/>
      <c r="I79" s="47" t="s">
        <v>80</v>
      </c>
      <c r="J79" s="47"/>
      <c r="K79" s="47"/>
      <c r="L79" s="47"/>
      <c r="M79" s="10"/>
    </row>
    <row r="80" spans="1:14" s="5" customFormat="1" ht="18.75">
      <c r="A80" s="50" t="s">
        <v>81</v>
      </c>
      <c r="B80" s="51"/>
      <c r="C80" s="51"/>
      <c r="D80" s="52"/>
      <c r="E80" s="53" t="s">
        <v>82</v>
      </c>
      <c r="F80" s="54"/>
      <c r="G80" s="54"/>
      <c r="H80" s="55"/>
      <c r="I80" s="53" t="s">
        <v>83</v>
      </c>
      <c r="J80" s="54"/>
      <c r="K80" s="54"/>
      <c r="L80" s="55"/>
      <c r="M80" s="10"/>
    </row>
    <row r="81" spans="1:13" s="5" customFormat="1" ht="18.75">
      <c r="A81" s="50" t="s">
        <v>84</v>
      </c>
      <c r="B81" s="51"/>
      <c r="C81" s="51"/>
      <c r="D81" s="52"/>
      <c r="E81" s="22" t="s">
        <v>85</v>
      </c>
      <c r="G81" s="22"/>
      <c r="H81" s="22"/>
      <c r="I81" s="53" t="s">
        <v>86</v>
      </c>
      <c r="J81" s="54"/>
      <c r="K81" s="54"/>
      <c r="L81" s="55"/>
      <c r="M81" s="10"/>
    </row>
    <row r="82" spans="1:13" s="5" customFormat="1" ht="18.75">
      <c r="A82" s="50" t="s">
        <v>87</v>
      </c>
      <c r="B82" s="51"/>
      <c r="C82" s="51"/>
      <c r="D82" s="52"/>
      <c r="E82" s="53" t="s">
        <v>88</v>
      </c>
      <c r="F82" s="54"/>
      <c r="G82" s="54"/>
      <c r="H82" s="55"/>
      <c r="I82" s="53" t="s">
        <v>89</v>
      </c>
      <c r="J82" s="54"/>
      <c r="K82" s="54"/>
      <c r="L82" s="55"/>
      <c r="M82" s="10"/>
    </row>
    <row r="83" spans="1:13" s="5" customFormat="1" ht="9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2" customFormat="1" ht="18.75">
      <c r="A84" s="12" t="s">
        <v>90</v>
      </c>
    </row>
    <row r="85" spans="1:13" s="2" customFormat="1" ht="18.75">
      <c r="A85" s="13" t="s">
        <v>91</v>
      </c>
    </row>
    <row r="86" spans="1:13" s="5" customFormat="1" ht="18.75">
      <c r="A86" s="22" t="s">
        <v>92</v>
      </c>
    </row>
    <row r="87" spans="1:13" s="2" customFormat="1" ht="18.75">
      <c r="A87" s="5" t="s">
        <v>93</v>
      </c>
    </row>
    <row r="88" spans="1:13" s="2" customFormat="1" ht="6.75" customHeight="1">
      <c r="A88" s="5"/>
    </row>
    <row r="89" spans="1:13" s="2" customFormat="1" ht="18.75">
      <c r="A89" s="2" t="s">
        <v>95</v>
      </c>
      <c r="B89" s="5"/>
    </row>
    <row r="90" spans="1:13" s="5" customFormat="1" ht="18.75">
      <c r="A90" s="5" t="s">
        <v>97</v>
      </c>
    </row>
    <row r="91" spans="1:13" s="5" customFormat="1" ht="18.75">
      <c r="A91" s="5" t="s">
        <v>96</v>
      </c>
    </row>
    <row r="92" spans="1:13" s="5" customFormat="1" ht="18.75">
      <c r="A92" s="5" t="s">
        <v>94</v>
      </c>
    </row>
  </sheetData>
  <mergeCells count="31">
    <mergeCell ref="A1:N1"/>
    <mergeCell ref="A2:N2"/>
    <mergeCell ref="A3:N3"/>
    <mergeCell ref="B54:N54"/>
    <mergeCell ref="E55:G55"/>
    <mergeCell ref="H55:J55"/>
    <mergeCell ref="B55:D55"/>
    <mergeCell ref="N55:N56"/>
    <mergeCell ref="B43:C43"/>
    <mergeCell ref="K55:M55"/>
    <mergeCell ref="A54:A56"/>
    <mergeCell ref="B46:C46"/>
    <mergeCell ref="B39:C39"/>
    <mergeCell ref="A82:D82"/>
    <mergeCell ref="E82:H82"/>
    <mergeCell ref="I82:L82"/>
    <mergeCell ref="A74:A75"/>
    <mergeCell ref="A80:D80"/>
    <mergeCell ref="E80:H80"/>
    <mergeCell ref="I80:L80"/>
    <mergeCell ref="A81:D81"/>
    <mergeCell ref="I81:L81"/>
    <mergeCell ref="B74:D74"/>
    <mergeCell ref="E74:G74"/>
    <mergeCell ref="A79:D79"/>
    <mergeCell ref="E79:H79"/>
    <mergeCell ref="B61:N61"/>
    <mergeCell ref="I79:L79"/>
    <mergeCell ref="H74:J74"/>
    <mergeCell ref="K74:M74"/>
    <mergeCell ref="B75:M75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2016-07-29T08:32:11Z</cp:lastPrinted>
  <dcterms:created xsi:type="dcterms:W3CDTF">2012-06-27T02:12:05Z</dcterms:created>
  <dcterms:modified xsi:type="dcterms:W3CDTF">2016-08-17T07:53:29Z</dcterms:modified>
</cp:coreProperties>
</file>