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95" windowHeight="8190" tabRatio="930"/>
  </bookViews>
  <sheets>
    <sheet name="กิจกรรม" sheetId="18" r:id="rId1"/>
  </sheets>
  <definedNames>
    <definedName name="AccessDatabase" hidden="1">"C:\Pongsuk\ประมาณการ ภาคปกติ.mdb"</definedName>
    <definedName name="_xlnm.Print_Area" localSheetId="0">กิจกรรม!$A$1:$N$81</definedName>
    <definedName name="ทำนุ">#REF!</definedName>
    <definedName name="ประมาณการ_ภาคปกติ_ภาค1_List">#REF!</definedName>
  </definedNames>
  <calcPr calcId="124519"/>
</workbook>
</file>

<file path=xl/calcChain.xml><?xml version="1.0" encoding="utf-8"?>
<calcChain xmlns="http://schemas.openxmlformats.org/spreadsheetml/2006/main">
  <c r="N57" i="18"/>
  <c r="N59"/>
  <c r="N60"/>
  <c r="N61"/>
  <c r="N62"/>
  <c r="N64"/>
  <c r="N65"/>
  <c r="N66"/>
  <c r="N67"/>
  <c r="K41"/>
  <c r="B39" s="1"/>
  <c r="B37" s="1"/>
  <c r="B33" s="1"/>
  <c r="M63" l="1"/>
  <c r="L63"/>
  <c r="K63"/>
  <c r="J63"/>
  <c r="I63"/>
  <c r="H63"/>
  <c r="G63"/>
  <c r="F63"/>
  <c r="E63"/>
  <c r="D63"/>
  <c r="C63"/>
  <c r="B63"/>
  <c r="N63" s="1"/>
  <c r="M58"/>
  <c r="M56" s="1"/>
  <c r="L58"/>
  <c r="L56" s="1"/>
  <c r="K58"/>
  <c r="K56" s="1"/>
  <c r="J58"/>
  <c r="J56" s="1"/>
  <c r="I58"/>
  <c r="H58"/>
  <c r="G58"/>
  <c r="F58"/>
  <c r="E58"/>
  <c r="E56" s="1"/>
  <c r="D58"/>
  <c r="D56" s="1"/>
  <c r="C58"/>
  <c r="C56" s="1"/>
  <c r="B58"/>
  <c r="I56"/>
  <c r="B56" l="1"/>
  <c r="N58"/>
  <c r="F56"/>
  <c r="H56"/>
  <c r="H68" s="1"/>
  <c r="K68"/>
  <c r="G56"/>
  <c r="B68"/>
  <c r="E68" l="1"/>
  <c r="B69" s="1"/>
  <c r="N69" s="1"/>
  <c r="N56"/>
  <c r="N68" l="1"/>
</calcChain>
</file>

<file path=xl/sharedStrings.xml><?xml version="1.0" encoding="utf-8"?>
<sst xmlns="http://schemas.openxmlformats.org/spreadsheetml/2006/main" count="120" uniqueCount="95">
  <si>
    <t>มหาวิทยาลัยราชภัฏสุราษฎร์ธานี</t>
  </si>
  <si>
    <t>งบประมาณ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</si>
  <si>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</si>
  <si>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</si>
  <si>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</si>
  <si>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</si>
  <si>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</si>
  <si>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</si>
  <si>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</si>
  <si>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</si>
  <si>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</si>
  <si>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</si>
  <si>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</si>
  <si>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</si>
  <si>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บาท</t>
  </si>
  <si>
    <t>รายละเอียดค่าใช้จ่าย</t>
  </si>
  <si>
    <t>1)   งบดำเนินงาน</t>
  </si>
  <si>
    <t>1.1)  ค่าตอบแทน</t>
  </si>
  <si>
    <t>1.2)  ค่าใช้สอย</t>
  </si>
  <si>
    <t>1.3)  ค่าวัสดุ</t>
  </si>
  <si>
    <t>เหตุผลความจำเป็น  :</t>
  </si>
  <si>
    <t>ผลที่คาดว่าจะได้รับจากกิจกรรม  :</t>
  </si>
  <si>
    <t>1)  ตัวชี้วัดเชิงคุณภาพ  :</t>
  </si>
  <si>
    <t>2)  ตัวชี้วัดเชิงปริมาณ  :</t>
  </si>
  <si>
    <t>3)  ตัวชี้วัดเชิงเวลา  :</t>
  </si>
  <si>
    <t>4)  ตัวชี้วัดเชิงต้นทุน  :</t>
  </si>
  <si>
    <t>ตัวชี้วัดความสำเร็จของกิจกรรม  :</t>
  </si>
  <si>
    <t xml:space="preserve">เป้าหมาย : </t>
  </si>
  <si>
    <t>รวมงบประมาณ</t>
  </si>
  <si>
    <t xml:space="preserve">แผนการดำเนินงาน </t>
  </si>
  <si>
    <t>ไตรมาส 1</t>
  </si>
  <si>
    <t>ไตรมาส 2</t>
  </si>
  <si>
    <t>ไตรมาส 3</t>
  </si>
  <si>
    <t>ไตรมาส 4</t>
  </si>
  <si>
    <t>งบรายจ่าย</t>
  </si>
  <si>
    <t xml:space="preserve">แผนการใช้จ่ายงบประมาณ  </t>
  </si>
  <si>
    <t>รวมงบประมาณทั้งหมด</t>
  </si>
  <si>
    <t>1. งบบุคลากร</t>
  </si>
  <si>
    <t>2. งบดำเนินงาน</t>
  </si>
  <si>
    <t>2.1 ค่าตอบแทน</t>
  </si>
  <si>
    <t>2.2 ค่าใช้สอย</t>
  </si>
  <si>
    <t>2.3 ค่าวัสดุ</t>
  </si>
  <si>
    <t>2.4 ค่าสาธารณูปโภค</t>
  </si>
  <si>
    <t>3. งบลงทุน</t>
  </si>
  <si>
    <t>3.1 ค่าครุภัณฑ์</t>
  </si>
  <si>
    <t>3.2 ค่าที่ดินสิ่งก่อสร้าง</t>
  </si>
  <si>
    <t>4. งบเงินอุดหนุน</t>
  </si>
  <si>
    <t>5. งบรายจ่ายอื่น</t>
  </si>
  <si>
    <t>แผนการดำเนินงาน /  แผนการใช้จ่ายงบประมาณ  :</t>
  </si>
  <si>
    <t>การวัดและประเมินผล :</t>
  </si>
  <si>
    <t>ตัวบ่งชี้ความสำเร็จ</t>
  </si>
  <si>
    <t>วิธีประเมิน</t>
  </si>
  <si>
    <t>เครื่องมือที่ใช้ในการประเมิน</t>
  </si>
  <si>
    <t>ขั้นตอนการดำเนินงาน</t>
  </si>
  <si>
    <t>รายละเอียดกิจกรรม ประจำปีงบประมาณ พ.ศ. 2560</t>
  </si>
  <si>
    <t>หน่วยงาน คณะพยาบาลศาสตร์</t>
  </si>
  <si>
    <t>การบูรณาการกับการเรียนการสอน/การวิจัย (ระบุชื่อรายวิชา/หัวข้อวิจัย)</t>
  </si>
  <si>
    <t>ความสอดคล้องตัวบ่งชี้หรือตัวชี้วัดของ สกอ.หรือ กพร.</t>
  </si>
  <si>
    <t>ประเมินความพึงพอใจ</t>
  </si>
  <si>
    <t>แบบประเมินความพึงพอใจ</t>
  </si>
  <si>
    <t>ประเมินโครงการ</t>
  </si>
  <si>
    <t>แบบประเมินโครงการ</t>
  </si>
  <si>
    <t>1.ผู้เข้าร่วมกิจกรรมในโครงการมีระดับความพึงพอใจ ค่าเฉลี่ยมากกว่า 3.51</t>
  </si>
  <si>
    <t>2.ผู้เข้าร่วมกิจกรรมในโครงการมีความรู้และความสามารถเพิ่มขึ้น อย่างน้อยร้อยละ 80</t>
  </si>
  <si>
    <t>1.เสนอขอรับการจัดสรรงบประมาณ</t>
  </si>
  <si>
    <t>2.ติดต่อประสานงานวิทยากร สถานที่ ประชาสัมพันธ์โครงการ ดำเนินการเพื่อขอหน่วย CNEU จากสภาการพยาบาล</t>
  </si>
  <si>
    <t>3.ดำเนินโครงการ</t>
  </si>
  <si>
    <t>4.รายงานผลการดำเนินโครงการ</t>
  </si>
  <si>
    <t>2.วัตถุประสงค์ของโครงการ :</t>
  </si>
  <si>
    <t>สกอ.ตัวบ่งชี้ที่ 3.1 การบริการวิชาการแก่สังคม</t>
  </si>
  <si>
    <t>สกอ. ตัวบ่งชี้ที่ 5.1 การบริหารคณะเพื่อการกำกับและติดตามผลลัพธ์ตามพันธกิจ กลุ่มสถาบัน และเอกลักษณ์ของคณะ</t>
  </si>
  <si>
    <t>สภาการพยาบาล ตัวบ่งชี้ที่ 24 การบริการวิชาการ</t>
  </si>
  <si>
    <t>3.ผู้เข้าร่วมโครงการมีระดับความพึงพอใจ ค่าเฉลี่ยมากกว่า 3.51</t>
  </si>
  <si>
    <t xml:space="preserve">                คณะพยาบาลศาสตร์ มหาวิทยาลัยราชภัฏสุราษฎร์ธานี    ได้พิจารณาแล้วเห็นว่างานบางอย่างสามารถมอบหมายให้ผู้ช่วยทำได้  ซึ่งจะช่วยลดภาระของพยาบาลลง   รวมทั้งสามารถให้การดูแลผู้ป่วย ผู้สูงอายุอย่างต่อเนื่องที่บ้านได้ด้วย  จึงจัดโครงการอบรมผู้ช่วยเหลือคนไข้ขึ้น</t>
  </si>
  <si>
    <t>2) เพื่อให้มีผู้เข้าอบรมสามารถประกอบอาชีพผู้ช่วยเหลือคนไข้ที่ถูกต้องแลผ่านการรับรองหลักสูตรจากสภาการพยาบาล</t>
  </si>
  <si>
    <t>1) เพื่อให้ผู้เข้าอบรมมีความรู้และสามารถนำความรู้ไปประยุกต์ใช้ในการประกอบอาชีพผู้ช่วยเหลือคนไข้</t>
  </si>
  <si>
    <t>1.ผู้เข้าร่วมโครงการมีความรู้ในการทำงานเป็นผู้ช่วยเหลือคนไข้ อย่างน้อยร้อยละ 80</t>
  </si>
  <si>
    <t>2.ผู้เข้าร่วมโครงมีการแลกเปลี่ยนความรู้ในการทำงานเป็นผู้ช่วยเหลือคนไข้  อย่างน้อย ร้อยละ 80</t>
  </si>
  <si>
    <t>ผู้เข้าร่วมโครงการทั้งภาครัฐและเอกชน จำนวน 50 คน</t>
  </si>
  <si>
    <t>เมษายน-มิถุนายน 2560</t>
  </si>
  <si>
    <t xml:space="preserve">         1) ผู้เข้าร่วมโครงการให้มีความรู้ความเข้าใจและปฏิบัติให้ถูกต้องในการประกอบอาชีพผู้ช่วยเหลือคนไข้ สามารถหาแนวทางแก้ไขหรือแสวงหาคําแนะนํา ความช่วยเหลือ หรือขอคําปรึกษาจากแหล่งประโยชน์ได้</t>
  </si>
  <si>
    <t xml:space="preserve">         2) เป็นการสนับสนุนให้ผู้เข้าอบรมมีความรู้ ความเข้าใจ เกี่ยวกับภาพลักษณ์ บทบาทและสมรรถนะของผู้ปฏิบัติงานผู้ช่วยเหลือคนไข้ ประโยชน์ของประชาชนผู้รับบริการและผู้ประกอบอาชีพ</t>
  </si>
  <si>
    <t>- ค่าเดินทางเพื่อประสานแหล่งฝึก</t>
  </si>
  <si>
    <t xml:space="preserve">                ความเจริญก้าวหน้าทางวิทยาศาสตร์และการสาธารณสุข  มีผลกระทบต่อภาวะสุขภาพของคนไทยเป็นอย่างมาก  ประชาชนเจ็บป่วยด้วยอุบัติเหตุมากขึ้น  ส่งผลให้เกิดการตายก่อนวัยอันควร  ในขณะเดียวกันผู้สูงอายุมีแนวโน้มสูงขึ้น   เจ็บป่วยด้วยโรคเรื้อรังมากขึ้นและต้องการการดูแลรักษาในระยะยาวทั้งในสถานบริการสุขภาพและที่บ้าน   ปัจจัยเหล่านี้ทำให้ความต้องการบุคคลที่มีความสามารถในการช่วยเหลือขั้นพื้นฐานสำหรับผู้ป่วยมากขึ้นตามไปด้วย  การจัดบริการดูแลสุขภาพให้สอดคล้องกับปัญหาสุขภาพในปัจจุบันเป็นภาระแก่สถานบริการเป็นอย่างมาก    โรงพยาบาลมีข้อจำกัดด้านทรัพยากรบุคคลพยาบาลมีภาระงานมากขึ้น    การบริการพยาบาลอาจจะไม่ได้คุณภาพตามที่กำหนดไว้  ซึ่งมีผลทำให้ผู้ใช้บริการร้องเรียนมากขึ้น   ดังนั้นงานบริการพยาบาลบางอย่างของพยาบาลน่าจะลดลงได้  ถ้าใช้ผู้ช่วยซึ่งผ่านการฝึกอบรมมาแล้ว  และปฏิบัติงานภายใต้การควบคุมของพยาบาลวิชาชีพ</t>
  </si>
  <si>
    <t xml:space="preserve">      ผู้เข้าร่วมโครงการทั้งภาครัฐและเอกชน จำนวน 50 คน</t>
  </si>
  <si>
    <t>- ค่ารับรองหลักสูตร</t>
  </si>
  <si>
    <t xml:space="preserve">ผู้รับผิดชอบกิจกรรม : </t>
  </si>
  <si>
    <t xml:space="preserve">        อาจารย์กฤษณา  คงเคล้า</t>
  </si>
  <si>
    <t>กิจกรรมที่ 13.2 การเปิดหลักสูตรผู้ช่วยเหลือคนไข้</t>
  </si>
  <si>
    <t xml:space="preserve">  ไม่มี</t>
  </si>
  <si>
    <t xml:space="preserve">  ตัวชี้วัดแผนยุทธศาสตร์:</t>
  </si>
  <si>
    <t>3.2 ร้อยละของผู้เข้ารับการบริการและนำความรู้ไปใช้ประโยชน์และมีผลลัพธ์จากการดำเนินการ</t>
  </si>
  <si>
    <t>3.6 สัดส่วนรายได้จากการบริการวิชาการต่อเงินรายได้ที่ได้รับจัดสรร</t>
  </si>
  <si>
    <t>3.5 จำนวนหลักสูตรฝึกอบรมระยะสั้นที่ส่งเสริมทักษะวิชาชีพที่ตอบสนองต่อการประกอบอาชีพของประชาชน</t>
  </si>
  <si>
    <r>
      <t xml:space="preserve">    </t>
    </r>
    <r>
      <rPr>
        <b/>
        <sz val="14"/>
        <rFont val="TH SarabunIT๙"/>
        <family val="2"/>
      </rPr>
      <t>√</t>
    </r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</si>
</sst>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</numFmts>
  <fonts count="15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6"/>
      <name val="Angsana New"/>
      <family val="1"/>
      <charset val="222"/>
    </font>
    <font>
      <sz val="14"/>
      <name val="Cordia New"/>
      <family val="2"/>
    </font>
    <font>
      <sz val="14"/>
      <name val="Cordia New"/>
      <family val="2"/>
    </font>
    <font>
      <sz val="10"/>
      <name val="Arial"/>
      <family val="2"/>
    </font>
    <font>
      <sz val="14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indexed="8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4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5" fillId="0" borderId="0"/>
    <xf numFmtId="0" fontId="6" fillId="0" borderId="0"/>
  </cellStyleXfs>
  <cellXfs count="74">
    <xf numFmtId="0" fontId="0" fillId="0" borderId="0" xfId="0"/>
    <xf numFmtId="0" fontId="2" fillId="0" borderId="0" xfId="6" applyFont="1"/>
    <xf numFmtId="0" fontId="7" fillId="0" borderId="0" xfId="6" applyFont="1"/>
    <xf numFmtId="0" fontId="7" fillId="0" borderId="0" xfId="6" applyFont="1" applyAlignment="1"/>
    <xf numFmtId="0" fontId="8" fillId="0" borderId="1" xfId="6" applyFont="1" applyBorder="1"/>
    <xf numFmtId="0" fontId="8" fillId="0" borderId="0" xfId="6" applyFont="1"/>
    <xf numFmtId="187" fontId="11" fillId="0" borderId="3" xfId="3" applyNumberFormat="1" applyFont="1" applyFill="1" applyBorder="1" applyAlignment="1">
      <alignment vertical="center"/>
    </xf>
    <xf numFmtId="187" fontId="11" fillId="0" borderId="2" xfId="3" applyNumberFormat="1" applyFont="1" applyFill="1" applyBorder="1"/>
    <xf numFmtId="187" fontId="10" fillId="0" borderId="2" xfId="3" applyNumberFormat="1" applyFont="1" applyFill="1" applyBorder="1"/>
    <xf numFmtId="187" fontId="10" fillId="0" borderId="2" xfId="3" applyNumberFormat="1" applyFont="1" applyBorder="1"/>
    <xf numFmtId="0" fontId="8" fillId="0" borderId="0" xfId="6" applyFont="1" applyBorder="1"/>
    <xf numFmtId="0" fontId="7" fillId="0" borderId="0" xfId="6" applyFont="1" applyBorder="1"/>
    <xf numFmtId="0" fontId="7" fillId="0" borderId="0" xfId="6" applyFont="1" applyAlignment="1">
      <alignment horizontal="left"/>
    </xf>
    <xf numFmtId="0" fontId="8" fillId="0" borderId="0" xfId="6" applyFont="1" applyAlignment="1">
      <alignment horizontal="left" indent="2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indent="2"/>
    </xf>
    <xf numFmtId="187" fontId="7" fillId="0" borderId="0" xfId="2" applyNumberFormat="1" applyFont="1"/>
    <xf numFmtId="49" fontId="8" fillId="0" borderId="0" xfId="6" applyNumberFormat="1" applyFont="1"/>
    <xf numFmtId="0" fontId="8" fillId="0" borderId="3" xfId="0" applyFont="1" applyFill="1" applyBorder="1" applyAlignment="1">
      <alignment vertical="center" wrapText="1" shrinkToFit="1"/>
    </xf>
    <xf numFmtId="0" fontId="7" fillId="0" borderId="2" xfId="0" applyFont="1" applyFill="1" applyBorder="1" applyAlignment="1">
      <alignment vertical="center"/>
    </xf>
    <xf numFmtId="0" fontId="8" fillId="0" borderId="2" xfId="0" applyFont="1" applyFill="1" applyBorder="1"/>
    <xf numFmtId="0" fontId="7" fillId="0" borderId="3" xfId="0" applyFont="1" applyFill="1" applyBorder="1" applyAlignment="1">
      <alignment vertical="center" wrapText="1" shrinkToFit="1"/>
    </xf>
    <xf numFmtId="0" fontId="8" fillId="0" borderId="2" xfId="0" applyFont="1" applyFill="1" applyBorder="1" applyAlignment="1">
      <alignment vertical="center" wrapText="1" shrinkToFit="1"/>
    </xf>
    <xf numFmtId="0" fontId="7" fillId="0" borderId="2" xfId="0" applyFont="1" applyFill="1" applyBorder="1" applyAlignment="1">
      <alignment vertical="center" wrapText="1" shrinkToFit="1"/>
    </xf>
    <xf numFmtId="0" fontId="7" fillId="0" borderId="0" xfId="0" applyFont="1"/>
    <xf numFmtId="0" fontId="8" fillId="0" borderId="0" xfId="0" applyFont="1"/>
    <xf numFmtId="0" fontId="7" fillId="0" borderId="2" xfId="0" applyFont="1" applyBorder="1" applyAlignment="1">
      <alignment horizontal="center"/>
    </xf>
    <xf numFmtId="0" fontId="10" fillId="0" borderId="3" xfId="0" applyFont="1" applyFill="1" applyBorder="1" applyAlignment="1">
      <alignment vertical="center" wrapText="1" shrinkToFit="1"/>
    </xf>
    <xf numFmtId="0" fontId="7" fillId="0" borderId="2" xfId="0" applyFont="1" applyFill="1" applyBorder="1" applyAlignment="1">
      <alignment horizontal="center"/>
    </xf>
    <xf numFmtId="49" fontId="7" fillId="0" borderId="0" xfId="6" applyNumberFormat="1" applyFont="1"/>
    <xf numFmtId="0" fontId="8" fillId="0" borderId="0" xfId="6" applyFont="1" applyAlignment="1">
      <alignment horizontal="left"/>
    </xf>
    <xf numFmtId="0" fontId="8" fillId="0" borderId="0" xfId="6" applyFont="1" applyAlignment="1">
      <alignment horizontal="left" wrapText="1"/>
    </xf>
    <xf numFmtId="0" fontId="8" fillId="0" borderId="0" xfId="6" applyFont="1" applyAlignment="1"/>
    <xf numFmtId="0" fontId="8" fillId="0" borderId="2" xfId="6" applyFont="1" applyBorder="1"/>
    <xf numFmtId="49" fontId="8" fillId="0" borderId="0" xfId="0" applyNumberFormat="1" applyFont="1" applyAlignment="1">
      <alignment horizontal="left" wrapText="1"/>
    </xf>
    <xf numFmtId="3" fontId="7" fillId="0" borderId="0" xfId="1" applyNumberFormat="1" applyFont="1" applyAlignment="1">
      <alignment horizontal="center"/>
    </xf>
    <xf numFmtId="0" fontId="13" fillId="0" borderId="0" xfId="0" applyFont="1" applyAlignment="1">
      <alignment horizontal="left" wrapText="1"/>
    </xf>
    <xf numFmtId="41" fontId="8" fillId="0" borderId="0" xfId="6" applyNumberFormat="1" applyFont="1" applyAlignment="1">
      <alignment wrapText="1" shrinkToFit="1"/>
    </xf>
    <xf numFmtId="49" fontId="8" fillId="0" borderId="0" xfId="0" applyNumberFormat="1" applyFont="1" applyAlignment="1">
      <alignment horizontal="left"/>
    </xf>
    <xf numFmtId="3" fontId="8" fillId="0" borderId="0" xfId="6" applyNumberFormat="1" applyFont="1" applyAlignment="1"/>
    <xf numFmtId="3" fontId="7" fillId="0" borderId="0" xfId="6" applyNumberFormat="1" applyFont="1"/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 shrinkToFit="1"/>
    </xf>
    <xf numFmtId="187" fontId="11" fillId="2" borderId="2" xfId="3" applyNumberFormat="1" applyFont="1" applyFill="1" applyBorder="1" applyAlignment="1">
      <alignment horizontal="center"/>
    </xf>
    <xf numFmtId="187" fontId="10" fillId="2" borderId="2" xfId="0" applyNumberFormat="1" applyFont="1" applyFill="1" applyBorder="1"/>
    <xf numFmtId="0" fontId="7" fillId="0" borderId="0" xfId="6" applyFont="1" applyFill="1" applyAlignment="1">
      <alignment horizontal="left"/>
    </xf>
    <xf numFmtId="0" fontId="8" fillId="0" borderId="0" xfId="6" applyFont="1" applyFill="1"/>
    <xf numFmtId="17" fontId="8" fillId="0" borderId="0" xfId="6" applyNumberFormat="1" applyFont="1" applyFill="1"/>
    <xf numFmtId="0" fontId="8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187" fontId="11" fillId="2" borderId="2" xfId="0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9" fillId="0" borderId="0" xfId="6" applyFont="1" applyAlignment="1">
      <alignment horizontal="center"/>
    </xf>
    <xf numFmtId="0" fontId="7" fillId="0" borderId="0" xfId="6" applyFont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41" fontId="8" fillId="0" borderId="0" xfId="6" applyNumberFormat="1" applyFont="1" applyAlignment="1">
      <alignment horizontal="center"/>
    </xf>
    <xf numFmtId="0" fontId="8" fillId="0" borderId="0" xfId="6" applyFont="1" applyAlignment="1">
      <alignment horizontal="center"/>
    </xf>
    <xf numFmtId="187" fontId="7" fillId="0" borderId="0" xfId="6" applyNumberFormat="1" applyFont="1" applyAlignment="1">
      <alignment horizontal="center"/>
    </xf>
    <xf numFmtId="49" fontId="8" fillId="0" borderId="0" xfId="0" applyNumberFormat="1" applyFont="1" applyAlignment="1">
      <alignment horizontal="left" wrapText="1"/>
    </xf>
    <xf numFmtId="0" fontId="8" fillId="0" borderId="0" xfId="6" applyFont="1" applyAlignment="1">
      <alignment horizontal="left" vertical="top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0" fontId="8" fillId="0" borderId="2" xfId="0" applyFont="1" applyBorder="1" applyAlignment="1">
      <alignment horizontal="center" vertical="top" wrapText="1"/>
    </xf>
    <xf numFmtId="41" fontId="7" fillId="0" borderId="0" xfId="6" applyNumberFormat="1" applyFont="1" applyAlignment="1">
      <alignment horizontal="center" wrapText="1" shrinkToFit="1"/>
    </xf>
    <xf numFmtId="0" fontId="8" fillId="0" borderId="2" xfId="0" applyFont="1" applyBorder="1" applyAlignment="1">
      <alignment horizontal="left" wrapText="1"/>
    </xf>
  </cellXfs>
  <cellStyles count="11">
    <cellStyle name="เครื่องหมายจุลภาค" xfId="1" builtinId="3"/>
    <cellStyle name="เครื่องหมายจุลภาค 2" xfId="2"/>
    <cellStyle name="เครื่องหมายจุลภาค 2 2" xfId="3"/>
    <cellStyle name="เครื่องหมายจุลภาค 3" xfId="4"/>
    <cellStyle name="เครื่องหมายจุลภาค 4" xfId="5"/>
    <cellStyle name="ปกติ" xfId="0" builtinId="0"/>
    <cellStyle name="ปกติ 2" xfId="6"/>
    <cellStyle name="ปกติ 3" xfId="7"/>
    <cellStyle name="ปกติ 3 2" xfId="8"/>
    <cellStyle name="ปกติ 4" xfId="9"/>
    <cellStyle name="ปกติ 5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N81"/>
  <sheetViews>
    <sheetView tabSelected="1" view="pageBreakPreview" topLeftCell="A46" zoomScale="130" zoomScaleSheetLayoutView="130" workbookViewId="0">
      <selection activeCell="I54" sqref="I54"/>
    </sheetView>
  </sheetViews>
  <sheetFormatPr defaultRowHeight="23.25"/>
  <cols>
    <col min="1" max="1" width="17.125" style="1" customWidth="1"/>
    <col min="2" max="2" width="6.375" style="1" customWidth="1"/>
    <col min="3" max="3" width="5.75" style="1" customWidth="1"/>
    <col min="4" max="6" width="6.25" style="1" customWidth="1"/>
    <col min="7" max="7" width="6.125" style="1" customWidth="1"/>
    <col min="8" max="8" width="6.25" style="1" customWidth="1"/>
    <col min="9" max="10" width="6.125" style="1" customWidth="1"/>
    <col min="11" max="11" width="6" style="1" customWidth="1"/>
    <col min="12" max="13" width="6.75" style="1" customWidth="1"/>
    <col min="14" max="14" width="7.125" style="1" customWidth="1"/>
    <col min="15" max="16384" width="9" style="1"/>
  </cols>
  <sheetData>
    <row r="1" spans="1:14" s="2" customFormat="1" ht="18.75">
      <c r="A1" s="57" t="s">
        <v>54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s="3" customFormat="1" ht="18.7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s="3" customFormat="1" ht="18.75">
      <c r="A3" s="58" t="s">
        <v>55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4" s="5" customFormat="1" ht="12" customHeight="1" thickBo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s="5" customFormat="1" ht="12" customHeight="1" thickTop="1">
      <c r="B5" s="10"/>
      <c r="C5" s="10"/>
      <c r="D5" s="10"/>
      <c r="E5" s="10"/>
      <c r="F5" s="10"/>
      <c r="G5" s="10"/>
    </row>
    <row r="6" spans="1:14" s="2" customFormat="1" ht="18.75">
      <c r="A6" s="2" t="s">
        <v>88</v>
      </c>
      <c r="B6" s="11"/>
      <c r="C6" s="11"/>
      <c r="D6" s="11"/>
      <c r="F6" s="11"/>
    </row>
    <row r="7" spans="1:14" s="5" customFormat="1" ht="7.5" customHeight="1">
      <c r="A7" s="12"/>
    </row>
    <row r="8" spans="1:14" s="2" customFormat="1" ht="18.75">
      <c r="A8" s="12" t="s">
        <v>20</v>
      </c>
    </row>
    <row r="9" spans="1:14" s="2" customFormat="1" ht="151.5" customHeight="1">
      <c r="A9" s="69" t="s">
        <v>83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</row>
    <row r="10" spans="1:14" s="5" customFormat="1" ht="60.75" customHeight="1">
      <c r="A10" s="70" t="s">
        <v>73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</row>
    <row r="11" spans="1:14" s="5" customFormat="1" ht="8.25" customHeight="1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</row>
    <row r="12" spans="1:14" s="30" customFormat="1" ht="18" customHeight="1">
      <c r="A12" s="12" t="s">
        <v>68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s="30" customFormat="1" ht="20.25" customHeight="1">
      <c r="A13" s="32" t="s">
        <v>75</v>
      </c>
    </row>
    <row r="14" spans="1:14" s="5" customFormat="1" ht="21.75" customHeight="1">
      <c r="A14" s="32" t="s">
        <v>74</v>
      </c>
    </row>
    <row r="15" spans="1:14" s="5" customFormat="1" ht="6" customHeight="1">
      <c r="A15" s="13"/>
    </row>
    <row r="16" spans="1:14" s="5" customFormat="1" ht="18" customHeight="1">
      <c r="A16" s="46" t="s">
        <v>56</v>
      </c>
      <c r="B16" s="47"/>
      <c r="C16" s="47"/>
      <c r="D16" s="47"/>
      <c r="E16" s="47"/>
      <c r="F16" s="47"/>
      <c r="G16" s="47"/>
    </row>
    <row r="17" spans="1:14" s="5" customFormat="1" ht="18.75" customHeight="1">
      <c r="A17" s="13" t="s">
        <v>89</v>
      </c>
    </row>
    <row r="18" spans="1:14" s="5" customFormat="1" ht="8.25" customHeight="1">
      <c r="A18" s="13"/>
    </row>
    <row r="19" spans="1:14" s="5" customFormat="1" ht="18.75" customHeight="1">
      <c r="A19" s="12" t="s">
        <v>57</v>
      </c>
    </row>
    <row r="20" spans="1:14" s="5" customFormat="1" ht="17.25" customHeight="1">
      <c r="A20" s="25" t="s">
        <v>69</v>
      </c>
      <c r="B20" s="25"/>
      <c r="C20" s="25"/>
      <c r="D20" s="25"/>
      <c r="E20" s="25"/>
      <c r="F20" s="25"/>
      <c r="G20" s="25"/>
      <c r="H20" s="25"/>
      <c r="I20" s="25"/>
      <c r="J20" s="25"/>
    </row>
    <row r="21" spans="1:14" s="5" customFormat="1" ht="18" customHeight="1">
      <c r="A21" s="25" t="s">
        <v>70</v>
      </c>
      <c r="B21" s="25"/>
      <c r="C21" s="25"/>
      <c r="D21" s="25"/>
      <c r="E21" s="25"/>
      <c r="F21" s="25"/>
      <c r="G21" s="25"/>
      <c r="H21" s="25"/>
      <c r="I21" s="25"/>
      <c r="J21" s="25"/>
    </row>
    <row r="22" spans="1:14" s="5" customFormat="1" ht="17.25" customHeight="1">
      <c r="A22" s="25" t="s">
        <v>71</v>
      </c>
      <c r="B22" s="25"/>
      <c r="C22" s="25"/>
      <c r="D22" s="25"/>
      <c r="E22" s="25"/>
      <c r="F22" s="25"/>
      <c r="G22" s="25"/>
      <c r="H22" s="25"/>
      <c r="I22" s="25"/>
      <c r="J22" s="25"/>
    </row>
    <row r="23" spans="1:14" s="5" customFormat="1" ht="7.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</row>
    <row r="24" spans="1:14" s="5" customFormat="1" ht="21.75" customHeight="1">
      <c r="A24" s="14" t="s">
        <v>26</v>
      </c>
    </row>
    <row r="25" spans="1:14" s="5" customFormat="1" ht="17.25" customHeight="1">
      <c r="A25" s="14" t="s">
        <v>22</v>
      </c>
      <c r="B25" s="32" t="s">
        <v>76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s="5" customFormat="1" ht="20.25" customHeight="1">
      <c r="A26" s="14"/>
      <c r="B26" s="32" t="s">
        <v>77</v>
      </c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 s="5" customFormat="1" ht="18.75" hidden="1" customHeight="1">
      <c r="A27" s="14"/>
      <c r="B27" s="5" t="s">
        <v>72</v>
      </c>
      <c r="J27" s="31"/>
      <c r="K27" s="31"/>
      <c r="L27" s="31"/>
      <c r="M27" s="31"/>
      <c r="N27" s="31"/>
    </row>
    <row r="28" spans="1:14" s="5" customFormat="1" ht="18.75" customHeight="1">
      <c r="A28" s="14" t="s">
        <v>90</v>
      </c>
      <c r="B28" s="5" t="s">
        <v>91</v>
      </c>
      <c r="J28" s="31"/>
      <c r="K28" s="31"/>
      <c r="L28" s="31"/>
      <c r="M28" s="31"/>
      <c r="N28" s="31"/>
    </row>
    <row r="29" spans="1:14" s="5" customFormat="1" ht="18.75" customHeight="1">
      <c r="A29" s="14"/>
      <c r="B29" s="5" t="s">
        <v>93</v>
      </c>
      <c r="J29" s="31"/>
      <c r="K29" s="31"/>
      <c r="L29" s="31"/>
      <c r="M29" s="31"/>
      <c r="N29" s="31"/>
    </row>
    <row r="30" spans="1:14" s="5" customFormat="1" ht="18.75" customHeight="1">
      <c r="A30" s="14"/>
      <c r="B30" s="5" t="s">
        <v>92</v>
      </c>
      <c r="J30" s="31"/>
      <c r="K30" s="31"/>
      <c r="L30" s="31"/>
      <c r="M30" s="31"/>
      <c r="N30" s="31"/>
    </row>
    <row r="31" spans="1:14" s="5" customFormat="1" ht="18.75">
      <c r="A31" s="14" t="s">
        <v>23</v>
      </c>
      <c r="B31" s="5" t="s">
        <v>78</v>
      </c>
    </row>
    <row r="32" spans="1:14" s="5" customFormat="1" ht="18.75">
      <c r="A32" s="14" t="s">
        <v>24</v>
      </c>
      <c r="B32" s="48" t="s">
        <v>79</v>
      </c>
      <c r="C32" s="47"/>
      <c r="D32" s="47"/>
    </row>
    <row r="33" spans="1:14" s="5" customFormat="1" ht="18.75">
      <c r="A33" s="14" t="s">
        <v>25</v>
      </c>
      <c r="B33" s="64">
        <f>B37</f>
        <v>10000</v>
      </c>
      <c r="C33" s="65"/>
      <c r="D33" s="37" t="s">
        <v>14</v>
      </c>
    </row>
    <row r="34" spans="1:14" s="5" customFormat="1" ht="8.25" customHeight="1">
      <c r="A34" s="15"/>
    </row>
    <row r="35" spans="1:14" s="5" customFormat="1" ht="18.75">
      <c r="A35" s="14" t="s">
        <v>27</v>
      </c>
    </row>
    <row r="36" spans="1:14" s="5" customFormat="1" ht="18.75">
      <c r="A36" s="5" t="s">
        <v>84</v>
      </c>
    </row>
    <row r="37" spans="1:14" s="2" customFormat="1" ht="18.75">
      <c r="A37" s="12" t="s">
        <v>1</v>
      </c>
      <c r="B37" s="72">
        <f>B39</f>
        <v>10000</v>
      </c>
      <c r="C37" s="72"/>
      <c r="D37" s="2" t="s">
        <v>14</v>
      </c>
    </row>
    <row r="38" spans="1:14" s="2" customFormat="1" ht="18.75">
      <c r="A38" s="2" t="s">
        <v>15</v>
      </c>
    </row>
    <row r="39" spans="1:14" s="2" customFormat="1" ht="18.75">
      <c r="A39" s="14" t="s">
        <v>16</v>
      </c>
      <c r="B39" s="66">
        <f>K40+K41+K44</f>
        <v>10000</v>
      </c>
      <c r="C39" s="58"/>
      <c r="I39" s="35"/>
    </row>
    <row r="40" spans="1:14" s="2" customFormat="1" ht="18.75">
      <c r="A40" s="15" t="s">
        <v>17</v>
      </c>
      <c r="K40" s="16">
        <v>0</v>
      </c>
      <c r="L40" s="2" t="s">
        <v>14</v>
      </c>
    </row>
    <row r="41" spans="1:14" s="2" customFormat="1" ht="18.75">
      <c r="A41" s="15" t="s">
        <v>18</v>
      </c>
      <c r="K41" s="40">
        <f>SUM(J42:J43)</f>
        <v>10000</v>
      </c>
      <c r="L41" s="29" t="s">
        <v>14</v>
      </c>
    </row>
    <row r="42" spans="1:14" s="17" customFormat="1" ht="18.75">
      <c r="A42" s="67" t="s">
        <v>85</v>
      </c>
      <c r="B42" s="67"/>
      <c r="C42" s="67"/>
      <c r="D42" s="67"/>
      <c r="J42" s="39">
        <v>5000</v>
      </c>
      <c r="K42" s="17" t="s">
        <v>14</v>
      </c>
    </row>
    <row r="43" spans="1:14" s="17" customFormat="1" ht="18.75">
      <c r="A43" s="38" t="s">
        <v>82</v>
      </c>
      <c r="B43" s="34"/>
      <c r="C43" s="34"/>
      <c r="D43" s="34"/>
      <c r="J43" s="39">
        <v>5000</v>
      </c>
      <c r="K43" s="17" t="s">
        <v>14</v>
      </c>
    </row>
    <row r="44" spans="1:14" s="2" customFormat="1" ht="18.75">
      <c r="A44" s="15" t="s">
        <v>19</v>
      </c>
      <c r="K44" s="16">
        <v>0</v>
      </c>
      <c r="L44" s="2" t="s">
        <v>14</v>
      </c>
    </row>
    <row r="45" spans="1:14" s="5" customFormat="1" ht="11.25" customHeight="1"/>
    <row r="46" spans="1:14" s="5" customFormat="1" ht="18.75">
      <c r="A46" s="14" t="s">
        <v>48</v>
      </c>
    </row>
    <row r="47" spans="1:14" s="5" customFormat="1" ht="10.5" customHeight="1"/>
    <row r="48" spans="1:14" s="5" customFormat="1" ht="18.75">
      <c r="A48" s="61" t="s">
        <v>53</v>
      </c>
      <c r="B48" s="59" t="s">
        <v>29</v>
      </c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</row>
    <row r="49" spans="1:14" s="5" customFormat="1" ht="18.75">
      <c r="A49" s="62"/>
      <c r="B49" s="60" t="s">
        <v>30</v>
      </c>
      <c r="C49" s="60"/>
      <c r="D49" s="60"/>
      <c r="E49" s="60" t="s">
        <v>31</v>
      </c>
      <c r="F49" s="60"/>
      <c r="G49" s="60"/>
      <c r="H49" s="60" t="s">
        <v>32</v>
      </c>
      <c r="I49" s="60"/>
      <c r="J49" s="60"/>
      <c r="K49" s="60" t="s">
        <v>33</v>
      </c>
      <c r="L49" s="60"/>
      <c r="M49" s="60"/>
      <c r="N49" s="60"/>
    </row>
    <row r="50" spans="1:14" s="5" customFormat="1" ht="18.75">
      <c r="A50" s="63"/>
      <c r="B50" s="41" t="s">
        <v>2</v>
      </c>
      <c r="C50" s="41" t="s">
        <v>3</v>
      </c>
      <c r="D50" s="41" t="s">
        <v>4</v>
      </c>
      <c r="E50" s="41" t="s">
        <v>5</v>
      </c>
      <c r="F50" s="41" t="s">
        <v>6</v>
      </c>
      <c r="G50" s="41" t="s">
        <v>7</v>
      </c>
      <c r="H50" s="41" t="s">
        <v>8</v>
      </c>
      <c r="I50" s="41" t="s">
        <v>9</v>
      </c>
      <c r="J50" s="41" t="s">
        <v>10</v>
      </c>
      <c r="K50" s="41" t="s">
        <v>11</v>
      </c>
      <c r="L50" s="41" t="s">
        <v>12</v>
      </c>
      <c r="M50" s="41" t="s">
        <v>13</v>
      </c>
      <c r="N50" s="60"/>
    </row>
    <row r="51" spans="1:14" s="5" customFormat="1" ht="31.5">
      <c r="A51" s="27" t="s">
        <v>64</v>
      </c>
      <c r="B51" s="19"/>
      <c r="C51" s="28" t="s">
        <v>94</v>
      </c>
      <c r="D51" s="28" t="s">
        <v>94</v>
      </c>
      <c r="E51" s="28" t="s">
        <v>94</v>
      </c>
      <c r="F51" s="28" t="s">
        <v>94</v>
      </c>
      <c r="G51" s="28" t="s">
        <v>94</v>
      </c>
      <c r="H51" s="28" t="s">
        <v>94</v>
      </c>
      <c r="I51" s="26"/>
      <c r="J51" s="26"/>
      <c r="K51" s="26"/>
      <c r="L51" s="26"/>
      <c r="M51" s="33"/>
      <c r="N51" s="33"/>
    </row>
    <row r="52" spans="1:14" s="5" customFormat="1" ht="78.75">
      <c r="A52" s="27" t="s">
        <v>65</v>
      </c>
      <c r="B52" s="19"/>
      <c r="C52" s="28"/>
      <c r="D52" s="28"/>
      <c r="E52" s="28"/>
      <c r="F52" s="28" t="s">
        <v>94</v>
      </c>
      <c r="G52" s="28" t="s">
        <v>94</v>
      </c>
      <c r="H52" s="28" t="s">
        <v>94</v>
      </c>
      <c r="I52" s="28" t="s">
        <v>94</v>
      </c>
      <c r="J52" s="28"/>
      <c r="K52" s="26"/>
      <c r="L52" s="26"/>
      <c r="M52" s="33"/>
      <c r="N52" s="33"/>
    </row>
    <row r="53" spans="1:14" s="5" customFormat="1" ht="18.75">
      <c r="A53" s="27" t="s">
        <v>66</v>
      </c>
      <c r="B53" s="20"/>
      <c r="C53" s="28"/>
      <c r="D53" s="28"/>
      <c r="E53" s="28"/>
      <c r="F53" s="28"/>
      <c r="G53" s="28"/>
      <c r="H53" s="28" t="s">
        <v>94</v>
      </c>
      <c r="I53" s="28" t="s">
        <v>94</v>
      </c>
      <c r="J53" s="28" t="s">
        <v>94</v>
      </c>
      <c r="K53" s="28" t="s">
        <v>94</v>
      </c>
      <c r="L53" s="28" t="s">
        <v>94</v>
      </c>
      <c r="M53" s="28" t="s">
        <v>94</v>
      </c>
      <c r="N53" s="33"/>
    </row>
    <row r="54" spans="1:14" s="5" customFormat="1" ht="31.5">
      <c r="A54" s="27" t="s">
        <v>67</v>
      </c>
      <c r="B54" s="20"/>
      <c r="C54" s="28"/>
      <c r="D54" s="28"/>
      <c r="E54" s="28"/>
      <c r="F54" s="26"/>
      <c r="G54" s="26"/>
      <c r="H54" s="26"/>
      <c r="I54" s="26"/>
      <c r="J54" s="26"/>
      <c r="K54" s="28" t="s">
        <v>94</v>
      </c>
      <c r="L54" s="28" t="s">
        <v>94</v>
      </c>
      <c r="M54" s="28" t="s">
        <v>94</v>
      </c>
      <c r="N54" s="28" t="s">
        <v>94</v>
      </c>
    </row>
    <row r="55" spans="1:14" s="5" customFormat="1" ht="18.75">
      <c r="A55" s="42" t="s">
        <v>34</v>
      </c>
      <c r="B55" s="52" t="s">
        <v>35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</row>
    <row r="56" spans="1:14" s="5" customFormat="1" ht="18.75">
      <c r="A56" s="43" t="s">
        <v>36</v>
      </c>
      <c r="B56" s="44">
        <f t="shared" ref="B56:M56" si="0">+B57+B58+B63+B66+B67</f>
        <v>0</v>
      </c>
      <c r="C56" s="44">
        <f t="shared" si="0"/>
        <v>0</v>
      </c>
      <c r="D56" s="44">
        <f t="shared" si="0"/>
        <v>0</v>
      </c>
      <c r="E56" s="44">
        <f t="shared" si="0"/>
        <v>0</v>
      </c>
      <c r="F56" s="44">
        <f t="shared" si="0"/>
        <v>0</v>
      </c>
      <c r="G56" s="44">
        <f t="shared" si="0"/>
        <v>0</v>
      </c>
      <c r="H56" s="44">
        <f t="shared" si="0"/>
        <v>10000</v>
      </c>
      <c r="I56" s="44">
        <f t="shared" si="0"/>
        <v>0</v>
      </c>
      <c r="J56" s="44">
        <f t="shared" si="0"/>
        <v>0</v>
      </c>
      <c r="K56" s="44">
        <f t="shared" si="0"/>
        <v>0</v>
      </c>
      <c r="L56" s="44">
        <f t="shared" si="0"/>
        <v>0</v>
      </c>
      <c r="M56" s="44">
        <f t="shared" si="0"/>
        <v>0</v>
      </c>
      <c r="N56" s="45">
        <f>SUM(B56:M56)</f>
        <v>10000</v>
      </c>
    </row>
    <row r="57" spans="1:14" s="5" customFormat="1" ht="18.75">
      <c r="A57" s="21" t="s">
        <v>37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45">
        <f t="shared" ref="N57:N69" si="1">SUM(B57:M57)</f>
        <v>0</v>
      </c>
    </row>
    <row r="58" spans="1:14" s="5" customFormat="1" ht="18.75">
      <c r="A58" s="21" t="s">
        <v>38</v>
      </c>
      <c r="B58" s="7">
        <f>SUM(B59:B62)</f>
        <v>0</v>
      </c>
      <c r="C58" s="7">
        <f t="shared" ref="C58:M58" si="2">SUM(C59:C62)</f>
        <v>0</v>
      </c>
      <c r="D58" s="7">
        <f t="shared" si="2"/>
        <v>0</v>
      </c>
      <c r="E58" s="7">
        <f t="shared" si="2"/>
        <v>0</v>
      </c>
      <c r="F58" s="7">
        <f t="shared" si="2"/>
        <v>0</v>
      </c>
      <c r="G58" s="7">
        <f t="shared" si="2"/>
        <v>0</v>
      </c>
      <c r="H58" s="7">
        <f t="shared" si="2"/>
        <v>10000</v>
      </c>
      <c r="I58" s="7">
        <f t="shared" si="2"/>
        <v>0</v>
      </c>
      <c r="J58" s="7">
        <f t="shared" si="2"/>
        <v>0</v>
      </c>
      <c r="K58" s="7">
        <f t="shared" si="2"/>
        <v>0</v>
      </c>
      <c r="L58" s="7">
        <f t="shared" si="2"/>
        <v>0</v>
      </c>
      <c r="M58" s="7">
        <f t="shared" si="2"/>
        <v>0</v>
      </c>
      <c r="N58" s="45">
        <f t="shared" si="1"/>
        <v>10000</v>
      </c>
    </row>
    <row r="59" spans="1:14" s="5" customFormat="1" ht="18.75">
      <c r="A59" s="18" t="s">
        <v>39</v>
      </c>
      <c r="B59" s="8"/>
      <c r="C59" s="8"/>
      <c r="D59" s="8"/>
      <c r="E59" s="8"/>
      <c r="F59" s="8"/>
      <c r="G59" s="8"/>
      <c r="H59" s="8"/>
      <c r="I59" s="8"/>
      <c r="J59" s="8"/>
      <c r="K59" s="9"/>
      <c r="L59" s="9"/>
      <c r="M59" s="9"/>
      <c r="N59" s="45">
        <f t="shared" si="1"/>
        <v>0</v>
      </c>
    </row>
    <row r="60" spans="1:14" s="5" customFormat="1" ht="18.75">
      <c r="A60" s="18" t="s">
        <v>40</v>
      </c>
      <c r="B60" s="8"/>
      <c r="C60" s="8"/>
      <c r="D60" s="8"/>
      <c r="E60" s="8"/>
      <c r="F60" s="8"/>
      <c r="G60" s="8"/>
      <c r="H60" s="8">
        <v>10000</v>
      </c>
      <c r="I60" s="8"/>
      <c r="J60" s="8"/>
      <c r="K60" s="9"/>
      <c r="L60" s="9"/>
      <c r="M60" s="9"/>
      <c r="N60" s="45">
        <f t="shared" si="1"/>
        <v>10000</v>
      </c>
    </row>
    <row r="61" spans="1:14" s="5" customFormat="1" ht="18.75">
      <c r="A61" s="18" t="s">
        <v>41</v>
      </c>
      <c r="B61" s="8"/>
      <c r="C61" s="8"/>
      <c r="D61" s="8"/>
      <c r="E61" s="8"/>
      <c r="F61" s="8"/>
      <c r="G61" s="8"/>
      <c r="H61" s="8"/>
      <c r="I61" s="8"/>
      <c r="J61" s="8"/>
      <c r="K61" s="9"/>
      <c r="L61" s="9"/>
      <c r="M61" s="9"/>
      <c r="N61" s="45">
        <f t="shared" si="1"/>
        <v>0</v>
      </c>
    </row>
    <row r="62" spans="1:14" s="5" customFormat="1" ht="18.75">
      <c r="A62" s="22" t="s">
        <v>42</v>
      </c>
      <c r="B62" s="8"/>
      <c r="C62" s="8"/>
      <c r="D62" s="8"/>
      <c r="E62" s="8"/>
      <c r="F62" s="8"/>
      <c r="G62" s="8"/>
      <c r="H62" s="8"/>
      <c r="I62" s="8"/>
      <c r="J62" s="8"/>
      <c r="K62" s="9"/>
      <c r="L62" s="9"/>
      <c r="M62" s="9"/>
      <c r="N62" s="45">
        <f t="shared" si="1"/>
        <v>0</v>
      </c>
    </row>
    <row r="63" spans="1:14" s="5" customFormat="1" ht="18.75">
      <c r="A63" s="21" t="s">
        <v>43</v>
      </c>
      <c r="B63" s="7">
        <f>+B64+B65</f>
        <v>0</v>
      </c>
      <c r="C63" s="7">
        <f t="shared" ref="C63:M63" si="3">+C64+C65</f>
        <v>0</v>
      </c>
      <c r="D63" s="7">
        <f t="shared" si="3"/>
        <v>0</v>
      </c>
      <c r="E63" s="7">
        <f t="shared" si="3"/>
        <v>0</v>
      </c>
      <c r="F63" s="7">
        <f t="shared" si="3"/>
        <v>0</v>
      </c>
      <c r="G63" s="7">
        <f t="shared" si="3"/>
        <v>0</v>
      </c>
      <c r="H63" s="7">
        <f t="shared" si="3"/>
        <v>0</v>
      </c>
      <c r="I63" s="7">
        <f t="shared" si="3"/>
        <v>0</v>
      </c>
      <c r="J63" s="7">
        <f t="shared" si="3"/>
        <v>0</v>
      </c>
      <c r="K63" s="7">
        <f t="shared" si="3"/>
        <v>0</v>
      </c>
      <c r="L63" s="7">
        <f t="shared" si="3"/>
        <v>0</v>
      </c>
      <c r="M63" s="7">
        <f t="shared" si="3"/>
        <v>0</v>
      </c>
      <c r="N63" s="45">
        <f t="shared" si="1"/>
        <v>0</v>
      </c>
    </row>
    <row r="64" spans="1:14" s="5" customFormat="1" ht="18.75">
      <c r="A64" s="18" t="s">
        <v>44</v>
      </c>
      <c r="B64" s="8"/>
      <c r="C64" s="8"/>
      <c r="D64" s="8"/>
      <c r="E64" s="8"/>
      <c r="F64" s="8"/>
      <c r="G64" s="8"/>
      <c r="H64" s="9"/>
      <c r="I64" s="9"/>
      <c r="J64" s="9"/>
      <c r="K64" s="9"/>
      <c r="L64" s="9"/>
      <c r="M64" s="9"/>
      <c r="N64" s="45">
        <f t="shared" si="1"/>
        <v>0</v>
      </c>
    </row>
    <row r="65" spans="1:14" s="5" customFormat="1" ht="18.75">
      <c r="A65" s="18" t="s">
        <v>45</v>
      </c>
      <c r="B65" s="8"/>
      <c r="C65" s="8"/>
      <c r="D65" s="8"/>
      <c r="E65" s="8"/>
      <c r="F65" s="8"/>
      <c r="G65" s="8"/>
      <c r="H65" s="9"/>
      <c r="I65" s="9"/>
      <c r="J65" s="9"/>
      <c r="K65" s="9"/>
      <c r="L65" s="9"/>
      <c r="M65" s="9"/>
      <c r="N65" s="45">
        <f t="shared" si="1"/>
        <v>0</v>
      </c>
    </row>
    <row r="66" spans="1:14" s="5" customFormat="1" ht="18.75">
      <c r="A66" s="21" t="s">
        <v>46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45">
        <f t="shared" si="1"/>
        <v>0</v>
      </c>
    </row>
    <row r="67" spans="1:14" s="5" customFormat="1" ht="18.75">
      <c r="A67" s="23" t="s">
        <v>47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45">
        <f t="shared" si="1"/>
        <v>0</v>
      </c>
    </row>
    <row r="68" spans="1:14" s="5" customFormat="1" ht="18.75">
      <c r="A68" s="61" t="s">
        <v>28</v>
      </c>
      <c r="B68" s="55">
        <f>+B56+C56+D56</f>
        <v>0</v>
      </c>
      <c r="C68" s="56"/>
      <c r="D68" s="56"/>
      <c r="E68" s="55">
        <f>+E56+F56+G56</f>
        <v>0</v>
      </c>
      <c r="F68" s="56"/>
      <c r="G68" s="56"/>
      <c r="H68" s="55">
        <f>+H56+I56+J56</f>
        <v>10000</v>
      </c>
      <c r="I68" s="56"/>
      <c r="J68" s="56"/>
      <c r="K68" s="55">
        <f>+K56+L56+M56</f>
        <v>0</v>
      </c>
      <c r="L68" s="56"/>
      <c r="M68" s="56"/>
      <c r="N68" s="45">
        <f t="shared" si="1"/>
        <v>10000</v>
      </c>
    </row>
    <row r="69" spans="1:14" s="5" customFormat="1" ht="18.75">
      <c r="A69" s="63"/>
      <c r="B69" s="55">
        <f>+B68+E68+H68+K68</f>
        <v>10000</v>
      </c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45">
        <f t="shared" si="1"/>
        <v>10000</v>
      </c>
    </row>
    <row r="70" spans="1:14" s="5" customFormat="1" ht="11.2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</row>
    <row r="71" spans="1:14" s="5" customFormat="1" ht="18.75">
      <c r="A71" s="24" t="s">
        <v>49</v>
      </c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10"/>
    </row>
    <row r="72" spans="1:14" s="5" customFormat="1" ht="18.75">
      <c r="A72" s="54" t="s">
        <v>50</v>
      </c>
      <c r="B72" s="54"/>
      <c r="C72" s="54"/>
      <c r="D72" s="54"/>
      <c r="E72" s="54" t="s">
        <v>51</v>
      </c>
      <c r="F72" s="54"/>
      <c r="G72" s="54"/>
      <c r="H72" s="54"/>
      <c r="I72" s="54" t="s">
        <v>52</v>
      </c>
      <c r="J72" s="54"/>
      <c r="K72" s="54"/>
      <c r="L72" s="54"/>
      <c r="M72" s="10"/>
    </row>
    <row r="73" spans="1:14" s="5" customFormat="1" ht="36" customHeight="1">
      <c r="A73" s="49" t="s">
        <v>62</v>
      </c>
      <c r="B73" s="50"/>
      <c r="C73" s="50"/>
      <c r="D73" s="51"/>
      <c r="E73" s="71" t="s">
        <v>58</v>
      </c>
      <c r="F73" s="71"/>
      <c r="G73" s="71"/>
      <c r="H73" s="71"/>
      <c r="I73" s="71" t="s">
        <v>59</v>
      </c>
      <c r="J73" s="71"/>
      <c r="K73" s="71"/>
      <c r="L73" s="71"/>
      <c r="M73" s="10"/>
    </row>
    <row r="74" spans="1:14" s="5" customFormat="1" ht="37.5" customHeight="1">
      <c r="A74" s="73" t="s">
        <v>63</v>
      </c>
      <c r="B74" s="73"/>
      <c r="C74" s="73"/>
      <c r="D74" s="73"/>
      <c r="E74" s="71" t="s">
        <v>60</v>
      </c>
      <c r="F74" s="71"/>
      <c r="G74" s="71"/>
      <c r="H74" s="71"/>
      <c r="I74" s="71" t="s">
        <v>61</v>
      </c>
      <c r="J74" s="71"/>
      <c r="K74" s="71"/>
      <c r="L74" s="71"/>
      <c r="M74" s="10"/>
    </row>
    <row r="75" spans="1:14" s="5" customFormat="1" ht="12.7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</row>
    <row r="76" spans="1:14" s="2" customFormat="1" ht="18.75">
      <c r="A76" s="12" t="s">
        <v>21</v>
      </c>
    </row>
    <row r="77" spans="1:14" s="2" customFormat="1" ht="36.75" customHeight="1">
      <c r="A77" s="68" t="s">
        <v>80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</row>
    <row r="78" spans="1:14" s="5" customFormat="1" ht="41.25" customHeight="1">
      <c r="A78" s="68" t="s">
        <v>81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</row>
    <row r="79" spans="1:14" s="2" customFormat="1" ht="6" customHeight="1"/>
    <row r="80" spans="1:14" s="2" customFormat="1" ht="18.75">
      <c r="A80" s="2" t="s">
        <v>86</v>
      </c>
    </row>
    <row r="81" spans="1:1" s="5" customFormat="1" ht="18.75">
      <c r="A81" s="5" t="s">
        <v>87</v>
      </c>
    </row>
  </sheetData>
  <mergeCells count="34">
    <mergeCell ref="A77:N77"/>
    <mergeCell ref="A78:N78"/>
    <mergeCell ref="A9:N9"/>
    <mergeCell ref="A10:N10"/>
    <mergeCell ref="A68:A69"/>
    <mergeCell ref="B68:D68"/>
    <mergeCell ref="E68:G68"/>
    <mergeCell ref="E73:H73"/>
    <mergeCell ref="I73:L73"/>
    <mergeCell ref="N49:N50"/>
    <mergeCell ref="B69:M69"/>
    <mergeCell ref="B37:C37"/>
    <mergeCell ref="B49:D49"/>
    <mergeCell ref="A74:D74"/>
    <mergeCell ref="E74:H74"/>
    <mergeCell ref="I74:L74"/>
    <mergeCell ref="A1:N1"/>
    <mergeCell ref="A2:N2"/>
    <mergeCell ref="A3:N3"/>
    <mergeCell ref="B48:N48"/>
    <mergeCell ref="E49:G49"/>
    <mergeCell ref="H49:J49"/>
    <mergeCell ref="K49:M49"/>
    <mergeCell ref="A48:A50"/>
    <mergeCell ref="B33:C33"/>
    <mergeCell ref="B39:C39"/>
    <mergeCell ref="A42:D42"/>
    <mergeCell ref="A73:D73"/>
    <mergeCell ref="B55:N55"/>
    <mergeCell ref="A72:D72"/>
    <mergeCell ref="E72:H72"/>
    <mergeCell ref="I72:L72"/>
    <mergeCell ref="H68:J68"/>
    <mergeCell ref="K68:M68"/>
  </mergeCells>
  <printOptions horizontalCentered="1"/>
  <pageMargins left="0.98425196850393704" right="0.39370078740157483" top="0.59055118110236227" bottom="0.59055118110236227" header="0.59055118110236227" footer="0.59055118110236227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กิจกรรม</vt:lpstr>
      <vt:lpstr>กิจกรรม!Print_Area</vt:lpstr>
    </vt:vector>
  </TitlesOfParts>
  <Company>student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SRU</cp:lastModifiedBy>
  <cp:lastPrinted>2016-08-24T03:06:45Z</cp:lastPrinted>
  <dcterms:created xsi:type="dcterms:W3CDTF">2012-06-27T02:12:05Z</dcterms:created>
  <dcterms:modified xsi:type="dcterms:W3CDTF">2016-08-24T03:07:40Z</dcterms:modified>
</cp:coreProperties>
</file>