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2010" windowWidth="13920" windowHeight="7650" tabRatio="870"/>
  </bookViews>
  <sheets>
    <sheet name="กิจกรรม" sheetId="9" r:id="rId1"/>
  </sheets>
  <definedNames>
    <definedName name="_xlnm.Print_Area" localSheetId="0">กิจกรรม!$A$1:$N$132</definedName>
  </definedNames>
  <calcPr calcId="124519"/>
  <fileRecoveryPr autoRecover="0"/>
</workbook>
</file>

<file path=xl/calcChain.xml><?xml version="1.0" encoding="utf-8"?>
<calcChain xmlns="http://schemas.openxmlformats.org/spreadsheetml/2006/main">
  <c r="B109" i="9"/>
  <c r="N109" s="1"/>
  <c r="N108"/>
  <c r="N110"/>
  <c r="N111"/>
  <c r="N112"/>
  <c r="N113"/>
  <c r="N114"/>
  <c r="N115"/>
  <c r="N116"/>
  <c r="C109"/>
  <c r="C107" s="1"/>
  <c r="D109"/>
  <c r="D107" s="1"/>
  <c r="E109"/>
  <c r="E107" s="1"/>
  <c r="F109"/>
  <c r="F107" s="1"/>
  <c r="G109"/>
  <c r="G107" s="1"/>
  <c r="H109"/>
  <c r="H107" s="1"/>
  <c r="I109"/>
  <c r="I107" s="1"/>
  <c r="J109"/>
  <c r="J107" s="1"/>
  <c r="K109"/>
  <c r="K107" s="1"/>
  <c r="L109"/>
  <c r="L107" s="1"/>
  <c r="M109"/>
  <c r="M107" s="1"/>
  <c r="K93"/>
  <c r="G92" s="1"/>
  <c r="K89"/>
  <c r="K87"/>
  <c r="K81"/>
  <c r="K79"/>
  <c r="K75"/>
  <c r="G74" s="1"/>
  <c r="K72"/>
  <c r="K70"/>
  <c r="G69" s="1"/>
  <c r="K65"/>
  <c r="K62"/>
  <c r="G86" l="1"/>
  <c r="E117"/>
  <c r="K117"/>
  <c r="H117"/>
  <c r="B107"/>
  <c r="G78"/>
  <c r="G61"/>
  <c r="B117" l="1"/>
  <c r="N107"/>
  <c r="B118"/>
  <c r="N118" s="1"/>
  <c r="N117"/>
  <c r="B60"/>
  <c r="B57" s="1"/>
  <c r="B53" s="1"/>
</calcChain>
</file>

<file path=xl/sharedStrings.xml><?xml version="1.0" encoding="utf-8"?>
<sst xmlns="http://schemas.openxmlformats.org/spreadsheetml/2006/main" count="186" uniqueCount="131">
  <si>
    <t>รายละเอียดกิจกรรม ประจำปีงบประมาณ พ.ศ. 2560</t>
  </si>
  <si>
    <t>มหาวิทยาลัยราชภัฏสุราษฎร์ธานี</t>
  </si>
  <si>
    <t>หน่วยงาน คณะพยาบาลศาสตร์</t>
  </si>
  <si>
    <t>เหตุผลความจำเป็น  :</t>
  </si>
  <si>
    <t xml:space="preserve">เพื่อให้นักศึกษา อาจารย์ บุคลากรได้รับการปลูกฝังให้มีความรู้ ตระหนักถึงคุณค่า เกิดความซาบซึ้งและมีสุนทรียะต่อศิลปะและวัฒนธรรมของชาติหรือ  </t>
  </si>
  <si>
    <t>ภูมิปัญญาไทย  โดยเสริมสร้างให้เกิดการบูรณาการและการใช้ความรู้วิทยาการของบุคลากรในคณะพยาบาลศาสตร์เพื่อการอนุรักษ์ ฟื้นฟู  ส่งเสริม พัฒนา</t>
  </si>
  <si>
    <t xml:space="preserve">และเพิ่มคุณค่าของศิลปวัฒนธรรม วิถีชีวิตที่เป็นภูมิปัญญาท้องถิ่น โดยกำหนดประเด็นในการทำงานใน 3 เรื่องคือ1.ส่งเสริมวัฒนธรรมการประกอบอาชีพ ประเพณี </t>
  </si>
  <si>
    <t xml:space="preserve">และวิถีชีวิต  2 สร้างความเข้มแข็งและให้ความสำคัญกับวิชาชีพ 3 ส่งเสริมคุณธรรม จริยธรรม ค่านิยมที่ดีงามในการอยู่ร่วมกันในสังคม  จากเหตุผลดังกล่าวข้างต้น </t>
  </si>
  <si>
    <t>งานทำนุบำรุงศิลปวัฒนธรรมจึงได้จัดกิจกรรมเพื่อส่งเสริมคุณธรรม จริยธรรม ความเข้มแข็งของวิชาชีพและความดีงามในการอยู่ร่วมกันในสังคม ประกอบด้วย</t>
  </si>
  <si>
    <t xml:space="preserve">กิจกรรมวันสำคัญของชาติ ศาสนา  พระมหากษัตริย์ วัฒนธรรมและวันสำคัญทางวิชาชีพขึ้น </t>
  </si>
  <si>
    <t>วัตถุประสงค์ของกิจกรรม  :</t>
  </si>
  <si>
    <t>1)  เพื่อส่งเสริม สืบสาน วัฒนธรรมประเพณีอันดีงามของท้องถิ่นและของชาติ</t>
  </si>
  <si>
    <t>2)  เพื่อปลูกฝังจิตสำนึกและตระหนักรักและเชิดชูในมาตรฐานแห่งวิชาชีพพยาบาล สถาบันชาติ พระศาสนา และพระมหากษัตริย์</t>
  </si>
  <si>
    <t>3)  เพื่อปลูกฝังคุณลักษณะอันดีงาม เปี่ยมด้วยคุณธรรม จริยธรรม และจรรยาบรรณวิชาชีพ</t>
  </si>
  <si>
    <t>การบูรณาการกับการเรียนการสอน/การวิจัย (ระบุชื่อรายวิชา/หัวข้อวิจัย)</t>
  </si>
  <si>
    <t>ไม่มี</t>
  </si>
  <si>
    <t>ความสอดคล้องตัวบ่งชี้หรือตัวชี้วัดของ สกอ.หรือ สมศ. หรือสภาการพยาบาล</t>
  </si>
  <si>
    <t>สกอ.ตัวบ่งชี้ที่ 4.1 ระบบและกลไกการทำนุบำรุงศิลปะและวัฒนธรรม (ระดับคณะ)</t>
  </si>
  <si>
    <t>สภาการพยาบาล ตัวบ่งชี้ที่ 25 การทำนุบำรุงศิลปะและวัฒนธรรมและหรือภูมิปัญญาไทย</t>
  </si>
  <si>
    <t>ขั้นตอนดำเนินกิจกรรม</t>
  </si>
  <si>
    <t>1. กิจกรรมวันพยาบาลแห่งชาติ 2558 วันที่ 21 ตุลาคม 2559</t>
  </si>
  <si>
    <t>2. กิจกรรมวันลอยกระทง เดือน พฤศจิกายน 2559</t>
  </si>
  <si>
    <t>3. กิจกรรมวันปีใหม่ไทย เดือนมกราคม  2560</t>
  </si>
  <si>
    <t>4. กิจกรรมวันพยาบาลสากล วันที่ 12 พฤษภาคม 2560</t>
  </si>
  <si>
    <t>5. กิจกรรมอาฬสาหบูชาและวันเข้าพรรษา เดือนกรกฎาคม 2560</t>
  </si>
  <si>
    <t>6. กิจกรรมวันไหว้ครู เดือนสิงหาคม 2560</t>
  </si>
  <si>
    <t>ตัวชี้วัดความสำเร็จของกิจกรรม  :</t>
  </si>
  <si>
    <t>1)  ตัวชี้วัดเชิงคุณภาพ  :</t>
  </si>
  <si>
    <t>1. ผู้เข้าร่วมโครงการมีคะแนนความพึงพอใจในการเข้าร่วมโครงการไม่ต่ำกว่า 3.50</t>
  </si>
  <si>
    <t>2. ผู้เข้าร่วมโครงการสามารถนำความรู้ที่ได้รับไปประยุกต์ใช้ในชีวิตประจำวันทั้งด้านการเรียน การใช้ชีวิตและการทำงาน</t>
  </si>
  <si>
    <t>2)  ตัวชี้วัดเชิงปริมาณ  :</t>
  </si>
  <si>
    <t>นักศึกษาพยาบาลศาสตรบัณฑิต ชั้นปีที่ 1,2,3 และ 4  จำนวน 413 คน</t>
  </si>
  <si>
    <t>3)  ตัวชี้วัดเชิงเวลา  :</t>
  </si>
  <si>
    <t>ต.ค.,พ.ย.,2559 และ ม.ค.,พ.ค.,ก.ค.,ส.ค. 2560</t>
  </si>
  <si>
    <t>1. กิจกรรมวันพยาบาลแห่งชาติ 2559 วันที่ 21 ตุลาคม 2559</t>
  </si>
  <si>
    <t>3. กิจกรรมรดน้ำขอพรเนื่องในวันปีใหม่ไทย เดือนเมษายน 2560</t>
  </si>
  <si>
    <t>4)  ตัวชี้วัดเชิงต้นทุน  :</t>
  </si>
  <si>
    <t>บาท</t>
  </si>
  <si>
    <t xml:space="preserve">เป้าหมาย : </t>
  </si>
  <si>
    <t>นักศึกษาพยาบาลศาสตรบัณฑิต ชั้นปีที่ 1 , 2 , 3และ 4  จำนวน  413  คน</t>
  </si>
  <si>
    <t>อาจารย์และบุคลากร จำนวน 35 คน</t>
  </si>
  <si>
    <t xml:space="preserve">งบประมาณ    </t>
  </si>
  <si>
    <t>รายละเอียดค่าใช้จ่าย</t>
  </si>
  <si>
    <t xml:space="preserve">      1.1) ค่าใช้สอย</t>
  </si>
  <si>
    <t>ค่าเช่ารถรับส่งวางพานพุ่มถวายราชสักการะเนื่องในวันพยาบาลแห่งชาติ จำนวน 2 คันๆละ 1800 บาท</t>
  </si>
  <si>
    <t>ค่าพานพุ่มดอกไม้</t>
  </si>
  <si>
    <t>ค่าพระบรมฉายาลักษณ์สมเด็จย่า</t>
  </si>
  <si>
    <t>ค่าวัสดุอุปกรณ์จัดบอร์ดมุมความรู้ และค่าถ่ายเอกสาร</t>
  </si>
  <si>
    <t>1.1)  ค่าใช้สอย</t>
  </si>
  <si>
    <t>ค่าเช่ารถส่งกระทง</t>
  </si>
  <si>
    <t xml:space="preserve"> 1.2)  ค่าวัสดุ</t>
  </si>
  <si>
    <t xml:space="preserve">ค่าวัสดุในการตกแต่งกระทง 2 กระทง    </t>
  </si>
  <si>
    <r>
      <t xml:space="preserve">      </t>
    </r>
    <r>
      <rPr>
        <b/>
        <sz val="14"/>
        <rFont val="TH SarabunPSK"/>
        <family val="2"/>
      </rPr>
      <t xml:space="preserve"> 1.3) ค่าวัสดุ</t>
    </r>
  </si>
  <si>
    <t>ค่าทำไวนิลโครงการ 1 แผ่น</t>
  </si>
  <si>
    <t>ค่าวัสดุตกแต่งพานไหว้ครู</t>
  </si>
  <si>
    <t xml:space="preserve">     1.1)  ค่าใช้สอย</t>
  </si>
  <si>
    <t>ค่าเช่ารถรับส่งจัดบริการสุขภาพ  2 คัน จำนวน 1 วันๆละ1,800 บาท</t>
  </si>
  <si>
    <t xml:space="preserve">     1.2) ค่าวัสดุ</t>
  </si>
  <si>
    <t>ค่าทำแผ่นพับโรคต่างๆ 50 แผ่น</t>
  </si>
  <si>
    <t>ค่าอุปกรณ์ตรวจสุขภาพ</t>
  </si>
  <si>
    <t xml:space="preserve">     1.1) ค่าใช้สอย</t>
  </si>
  <si>
    <t>ค่าเช่ารถส่งเทียนพรรษา</t>
  </si>
  <si>
    <t>ค่าเทียนพรรษา</t>
  </si>
  <si>
    <t xml:space="preserve"> </t>
  </si>
  <si>
    <t>ค่าวัสดุตกแต่งเทียนพรรษา</t>
  </si>
  <si>
    <t xml:space="preserve">  1.1) ค่าวัสดุ</t>
  </si>
  <si>
    <t xml:space="preserve"> แผนการดำเนินงาน/แผนการใช้จ่ายงบประมาณ  :</t>
  </si>
  <si>
    <t xml:space="preserve">     หน่วย   :   บาท</t>
  </si>
  <si>
    <t>ขั้นตอนการดำเนินงาน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</si>
  <si>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</si>
  <si>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</si>
  <si>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</si>
  <si>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</si>
  <si>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</si>
  <si>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</si>
  <si>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</si>
  <si>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</si>
  <si>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</si>
  <si>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</si>
  <si>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</si>
  <si>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</si>
  <si>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</si>
  <si>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</si>
  <si>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</si>
  <si>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</si>
  <si>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</si>
  <si>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กิจกรรมวันพยาบาลแห่งชาติ</t>
  </si>
  <si>
    <t>P</t>
  </si>
  <si>
    <t>2. กิจกรรมวันลอยกระทง</t>
  </si>
  <si>
    <t>3. กิจกรรมวันปีใหม่ไทย</t>
  </si>
  <si>
    <t>4. กิจกรรมวันพยาบาลสากล</t>
  </si>
  <si>
    <t>5. กิจกรรมอาฬสาหบูชาและวันเข้าพรรษา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</si>
  <si>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</si>
  <si>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</si>
  <si>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</si>
  <si>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</si>
  <si>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</si>
  <si>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</si>
  <si>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</si>
  <si>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</si>
  <si>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</si>
  <si>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</si>
  <si>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</si>
  <si>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</si>
  <si>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</si>
  <si>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</si>
  <si>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</si>
  <si>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</si>
  <si>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</si>
  <si>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นักศึกษามีส่วนร่วมในการอนุรักษ์และสืบสานขนบธรรมเนียมประเพณีไทย 100%</t>
  </si>
  <si>
    <t>จำนวนนักศึกษาที่เข้าร่วมกิจกรรม</t>
  </si>
  <si>
    <t>รายชื่อนักศึกษาที่เข้าร่วมกิจกรรม</t>
  </si>
  <si>
    <t>พฤติกรรมเชิงจริยธรรมของน.ศ.พยาบาล</t>
  </si>
  <si>
    <t>ผลที่คาดว่าจะได้รับจากกิจกรรม :</t>
  </si>
  <si>
    <t>1. ได้เสริมสร้างความรู้ความเข้าใจแก่ผู้เข้ารับการอบรมให้มีความเห็นถูกต้องต่อวัฒนธรรมอันดีงามในการอยู่ร่วมกันในสังคม</t>
  </si>
  <si>
    <t xml:space="preserve">      3. เกิดคุณลักษณะอันดีงาม เปี่ยมด้วยคุณธรรม จริยธรรม และจรรยาบรรณวิชาชีพ</t>
  </si>
  <si>
    <t xml:space="preserve">      4. ผู้เข้าร่วมโครงการเข้าใจหลักคำสอนในศาสนาของตนเอง และสามารถนำไปประยุกต์ใช้ในการดำเนินชีวิตประจำวัน</t>
  </si>
  <si>
    <t>ผู้รับผิดชอบกิจกรรม :</t>
  </si>
  <si>
    <t xml:space="preserve">      อ.เบญจวรรณ งามวงศ์วิวัฒน์</t>
  </si>
  <si>
    <t xml:space="preserve">     งานทำนุบำรุงศิลปวัฒนธรรม  คณะพยาบาลศาสตร์  ให้ความสำคัญกับการอนุรักษ์ ส่งเสริม ฟื้นฟู สืบสาน เผยแพร่ศิลปวัฒนธรรมไทยและภูมิปัญญาท้องถิ่น</t>
  </si>
  <si>
    <t>2. เกิดจิตสำนึกและตระหนักรักและเชิดชูในมาตรฐานแห่งวิชาชีพพยาบาล สถาบันชาติ พระศาสนา และพระมหากษัตริย์ แก่ผู้เข้ารับการอบรม</t>
  </si>
  <si>
    <t>การสังเกต</t>
  </si>
  <si>
    <t>แบบวัดการสังเกต</t>
  </si>
  <si>
    <t>4.1 จำนวนโครงการ/กิจกรรมที่มีการถ่ายทอดหรือเผยแพร่ด้านศิลปวัฒนธรรม</t>
  </si>
  <si>
    <t>4.2 ร้อยละโครงการแลกเปลี่ยนศิลปวัฒนธรรมในระดับชาติและนานาชาติต่อโครงการด้านศิลปวัฒนธรรม</t>
  </si>
  <si>
    <t>4.3 ระบบและกลไกการทำนุบำรุงศิลปะและวัฒนธรรม</t>
  </si>
  <si>
    <t>4.4 จำนวนผลงานหรือชิ้นงานทางด้านศิลปวัฒนธรรมที่ได้รับการแสดงหรือเผยแพร่ต่อสาธารณชน</t>
  </si>
  <si>
    <t>4.5 ร้อยละเฉลี่ยของนักศึกษาที่เข้าร่วมโครงการด้านศิลปวัฒนธรรม</t>
  </si>
  <si>
    <t>ตัวชี้วัดแผนยุทธศาสตร์ :</t>
  </si>
  <si>
    <t>6. กิจกรรมวันไหว้ครู</t>
  </si>
  <si>
    <t xml:space="preserve">กิจกรรมที่ 15.2 วันสำคัญทางศาสนา วัฒนธรรม และวิชาชีพการพยาบาล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</si>
</sst>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_);_(* \(#,##0\);_(* &quot;-&quot;_);_(@_)"/>
    <numFmt numFmtId="188" formatCode="_-* #,##0_-;\-* #,##0_-;_-* &quot;-&quot;??_-;_-@_-"/>
  </numFmts>
  <fonts count="14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Angsana New"/>
      <family val="1"/>
      <charset val="222"/>
    </font>
    <font>
      <sz val="14"/>
      <name val="Wingdings"/>
      <charset val="2"/>
    </font>
    <font>
      <sz val="14"/>
      <name val="TH SarabunPSK"/>
      <family val="2"/>
    </font>
    <font>
      <b/>
      <sz val="14"/>
      <name val="Wingdings 2"/>
      <family val="1"/>
      <charset val="2"/>
    </font>
    <font>
      <b/>
      <sz val="1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41" fontId="5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0" fontId="4" fillId="0" borderId="0" xfId="0" applyFont="1" applyBorder="1"/>
    <xf numFmtId="188" fontId="12" fillId="0" borderId="1" xfId="1" applyNumberFormat="1" applyFont="1" applyBorder="1"/>
    <xf numFmtId="3" fontId="6" fillId="0" borderId="1" xfId="0" applyNumberFormat="1" applyFont="1" applyFill="1" applyBorder="1"/>
    <xf numFmtId="3" fontId="6" fillId="0" borderId="1" xfId="0" applyNumberFormat="1" applyFont="1" applyBorder="1"/>
    <xf numFmtId="3" fontId="6" fillId="0" borderId="1" xfId="0" applyNumberFormat="1" applyFont="1" applyBorder="1" applyAlignment="1"/>
    <xf numFmtId="0" fontId="3" fillId="0" borderId="0" xfId="0" applyFont="1" applyFill="1"/>
    <xf numFmtId="0" fontId="7" fillId="0" borderId="0" xfId="2" applyFont="1"/>
    <xf numFmtId="0" fontId="3" fillId="0" borderId="0" xfId="0" applyFont="1" applyAlignment="1"/>
    <xf numFmtId="3" fontId="3" fillId="0" borderId="0" xfId="0" applyNumberFormat="1" applyFont="1"/>
    <xf numFmtId="3" fontId="4" fillId="0" borderId="0" xfId="0" applyNumberFormat="1" applyFont="1"/>
    <xf numFmtId="0" fontId="3" fillId="0" borderId="2" xfId="0" applyFont="1" applyBorder="1"/>
    <xf numFmtId="0" fontId="3" fillId="0" borderId="0" xfId="0" applyFont="1" applyBorder="1"/>
    <xf numFmtId="0" fontId="4" fillId="0" borderId="0" xfId="0" applyFont="1" applyFill="1" applyAlignment="1">
      <alignment horizontal="left"/>
    </xf>
    <xf numFmtId="41" fontId="4" fillId="0" borderId="0" xfId="0" applyNumberFormat="1" applyFont="1"/>
    <xf numFmtId="41" fontId="4" fillId="0" borderId="0" xfId="1" applyNumberFormat="1" applyFont="1"/>
    <xf numFmtId="41" fontId="3" fillId="0" borderId="0" xfId="0" applyNumberFormat="1" applyFont="1"/>
    <xf numFmtId="0" fontId="4" fillId="0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/>
    <xf numFmtId="3" fontId="5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4" fillId="0" borderId="3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41" fontId="3" fillId="0" borderId="0" xfId="0" applyNumberFormat="1" applyFont="1" applyAlignment="1">
      <alignment horizontal="left"/>
    </xf>
    <xf numFmtId="188" fontId="3" fillId="0" borderId="0" xfId="1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2" borderId="0" xfId="0" applyFont="1" applyFill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49" fontId="4" fillId="0" borderId="0" xfId="0" applyNumberFormat="1" applyFont="1"/>
    <xf numFmtId="41" fontId="11" fillId="0" borderId="0" xfId="0" applyNumberFormat="1" applyFont="1"/>
    <xf numFmtId="41" fontId="11" fillId="0" borderId="0" xfId="1" applyNumberFormat="1" applyFont="1"/>
    <xf numFmtId="188" fontId="13" fillId="0" borderId="1" xfId="1" applyNumberFormat="1" applyFont="1" applyFill="1" applyBorder="1"/>
    <xf numFmtId="3" fontId="5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8" fontId="4" fillId="0" borderId="0" xfId="1" applyNumberFormat="1" applyFont="1"/>
    <xf numFmtId="0" fontId="10" fillId="0" borderId="1" xfId="0" applyFont="1" applyFill="1" applyBorder="1" applyAlignment="1">
      <alignment horizontal="center" vertical="top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3" fontId="5" fillId="3" borderId="1" xfId="1" applyNumberFormat="1" applyFont="1" applyFill="1" applyBorder="1" applyAlignment="1">
      <alignment horizontal="center"/>
    </xf>
    <xf numFmtId="3" fontId="5" fillId="3" borderId="1" xfId="0" applyNumberFormat="1" applyFont="1" applyFill="1" applyBorder="1"/>
    <xf numFmtId="0" fontId="6" fillId="0" borderId="1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133"/>
  <sheetViews>
    <sheetView tabSelected="1" view="pageBreakPreview" zoomScale="140" zoomScaleSheetLayoutView="140" workbookViewId="0">
      <selection activeCell="A6" sqref="A6"/>
    </sheetView>
  </sheetViews>
  <sheetFormatPr defaultRowHeight="25.5" customHeight="1"/>
  <cols>
    <col min="1" max="1" width="22.5703125" style="1" customWidth="1"/>
    <col min="2" max="2" width="6.5703125" style="1" customWidth="1"/>
    <col min="3" max="4" width="6.85546875" style="1" customWidth="1"/>
    <col min="5" max="5" width="6.5703125" style="1" customWidth="1"/>
    <col min="6" max="6" width="7" style="1" customWidth="1"/>
    <col min="7" max="7" width="6.85546875" style="1" customWidth="1"/>
    <col min="8" max="8" width="6.5703125" style="1" customWidth="1"/>
    <col min="9" max="9" width="6.7109375" style="1" customWidth="1"/>
    <col min="10" max="10" width="7.140625" style="1" customWidth="1"/>
    <col min="11" max="11" width="7.28515625" style="1" customWidth="1"/>
    <col min="12" max="12" width="6.7109375" style="1" customWidth="1"/>
    <col min="13" max="13" width="7" style="1" customWidth="1"/>
    <col min="14" max="14" width="7.5703125" style="1" customWidth="1"/>
    <col min="15" max="15" width="9.42578125" style="1" customWidth="1"/>
    <col min="16" max="16384" width="9.140625" style="1"/>
  </cols>
  <sheetData>
    <row r="1" spans="1:14" s="3" customFormat="1" ht="22.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3" customFormat="1" ht="22.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s="3" customFormat="1" ht="19.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1.4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0.15" customHeight="1" thickTop="1">
      <c r="B5" s="21"/>
      <c r="C5" s="21"/>
      <c r="D5" s="21"/>
      <c r="E5" s="21"/>
      <c r="F5" s="21"/>
      <c r="G5" s="21"/>
    </row>
    <row r="6" spans="1:14" ht="18.75" customHeight="1">
      <c r="A6" s="43" t="s">
        <v>130</v>
      </c>
      <c r="B6" s="43"/>
      <c r="C6" s="43"/>
      <c r="D6" s="43"/>
      <c r="E6" s="43"/>
      <c r="F6" s="43"/>
      <c r="G6" s="3"/>
      <c r="H6" s="3"/>
      <c r="J6" s="3"/>
      <c r="K6" s="79"/>
      <c r="L6" s="79"/>
      <c r="M6" s="79"/>
      <c r="N6" s="79"/>
    </row>
    <row r="7" spans="1:14" ht="6.75" customHeight="1">
      <c r="A7" s="52"/>
      <c r="G7" s="2"/>
    </row>
    <row r="8" spans="1:14" s="2" customFormat="1" ht="19.5" customHeight="1">
      <c r="A8" s="52" t="s">
        <v>3</v>
      </c>
    </row>
    <row r="9" spans="1:14" s="2" customFormat="1" ht="21.75" customHeight="1">
      <c r="A9" s="53" t="s">
        <v>119</v>
      </c>
    </row>
    <row r="10" spans="1:14" s="2" customFormat="1" ht="19.5" customHeight="1">
      <c r="A10" s="51" t="s">
        <v>4</v>
      </c>
    </row>
    <row r="11" spans="1:14" s="2" customFormat="1" ht="19.5" customHeight="1">
      <c r="A11" s="51" t="s">
        <v>5</v>
      </c>
    </row>
    <row r="12" spans="1:14" s="2" customFormat="1" ht="17.25" customHeight="1">
      <c r="A12" s="1" t="s">
        <v>6</v>
      </c>
    </row>
    <row r="13" spans="1:14" s="2" customFormat="1" ht="18.75" customHeight="1">
      <c r="A13" s="1" t="s">
        <v>7</v>
      </c>
    </row>
    <row r="14" spans="1:14" ht="19.5" customHeight="1">
      <c r="A14" s="51" t="s">
        <v>8</v>
      </c>
    </row>
    <row r="15" spans="1:14" ht="17.25" customHeight="1">
      <c r="A15" s="51" t="s">
        <v>9</v>
      </c>
    </row>
    <row r="16" spans="1:14" ht="10.9" customHeight="1"/>
    <row r="17" spans="1:8" s="2" customFormat="1" ht="19.5" customHeight="1">
      <c r="A17" s="52" t="s">
        <v>10</v>
      </c>
    </row>
    <row r="18" spans="1:8" ht="20.25" customHeight="1">
      <c r="A18" s="5" t="s">
        <v>11</v>
      </c>
    </row>
    <row r="19" spans="1:8" ht="17.25" customHeight="1">
      <c r="A19" s="5" t="s">
        <v>12</v>
      </c>
    </row>
    <row r="20" spans="1:8" ht="18" customHeight="1">
      <c r="A20" s="5" t="s">
        <v>13</v>
      </c>
    </row>
    <row r="21" spans="1:8" ht="10.5" customHeight="1">
      <c r="A21" s="5"/>
    </row>
    <row r="22" spans="1:8" s="2" customFormat="1" ht="18" customHeight="1">
      <c r="A22" s="52" t="s">
        <v>14</v>
      </c>
    </row>
    <row r="23" spans="1:8" ht="18" customHeight="1">
      <c r="A23" s="5" t="s">
        <v>15</v>
      </c>
    </row>
    <row r="24" spans="1:8" ht="8.4499999999999993" customHeight="1">
      <c r="A24" s="5"/>
    </row>
    <row r="25" spans="1:8" s="16" customFormat="1" ht="23.25" customHeight="1">
      <c r="A25" s="3" t="s">
        <v>16</v>
      </c>
      <c r="B25" s="1"/>
      <c r="C25" s="1"/>
      <c r="D25" s="1"/>
      <c r="E25" s="1"/>
      <c r="F25" s="1"/>
      <c r="G25" s="1"/>
      <c r="H25" s="1"/>
    </row>
    <row r="26" spans="1:8" s="16" customFormat="1" ht="19.5" customHeight="1">
      <c r="A26" s="57" t="s">
        <v>17</v>
      </c>
      <c r="B26" s="1"/>
      <c r="C26" s="1"/>
      <c r="D26" s="1"/>
      <c r="E26" s="1"/>
      <c r="F26" s="1"/>
      <c r="G26" s="1"/>
      <c r="H26" s="1"/>
    </row>
    <row r="27" spans="1:8" s="16" customFormat="1" ht="21" customHeight="1">
      <c r="A27" s="57" t="s">
        <v>18</v>
      </c>
      <c r="B27" s="1"/>
      <c r="C27" s="1"/>
      <c r="D27" s="1"/>
      <c r="E27" s="1"/>
      <c r="F27" s="1"/>
      <c r="G27" s="1"/>
      <c r="H27" s="1"/>
    </row>
    <row r="28" spans="1:8" ht="7.5" customHeight="1">
      <c r="A28" s="5"/>
    </row>
    <row r="29" spans="1:8" ht="20.25" customHeight="1">
      <c r="A29" s="52" t="s">
        <v>19</v>
      </c>
    </row>
    <row r="30" spans="1:8" ht="15.75" customHeight="1">
      <c r="A30" s="44" t="s">
        <v>20</v>
      </c>
    </row>
    <row r="31" spans="1:8" ht="15.75" customHeight="1">
      <c r="A31" s="44" t="s">
        <v>21</v>
      </c>
    </row>
    <row r="32" spans="1:8" ht="15.75" customHeight="1">
      <c r="A32" s="44" t="s">
        <v>22</v>
      </c>
    </row>
    <row r="33" spans="1:7" ht="15.75" customHeight="1">
      <c r="A33" s="44" t="s">
        <v>23</v>
      </c>
    </row>
    <row r="34" spans="1:7" ht="15.75" customHeight="1">
      <c r="A34" s="44" t="s">
        <v>24</v>
      </c>
    </row>
    <row r="35" spans="1:7" ht="15.75" customHeight="1">
      <c r="A35" s="44" t="s">
        <v>25</v>
      </c>
    </row>
    <row r="36" spans="1:7" ht="15.75" customHeight="1">
      <c r="A36" s="44"/>
    </row>
    <row r="37" spans="1:7" ht="19.5" customHeight="1">
      <c r="A37" s="52" t="s">
        <v>26</v>
      </c>
    </row>
    <row r="38" spans="1:7" ht="21" customHeight="1">
      <c r="A38" s="3" t="s">
        <v>27</v>
      </c>
      <c r="B38" s="1" t="s">
        <v>28</v>
      </c>
    </row>
    <row r="39" spans="1:7" ht="21" customHeight="1">
      <c r="A39" s="3"/>
      <c r="B39" s="1" t="s">
        <v>29</v>
      </c>
    </row>
    <row r="40" spans="1:7" ht="21" customHeight="1">
      <c r="A40" s="4" t="s">
        <v>128</v>
      </c>
      <c r="B40" s="1" t="s">
        <v>123</v>
      </c>
    </row>
    <row r="41" spans="1:7" ht="21" customHeight="1">
      <c r="A41" s="4"/>
      <c r="B41" s="1" t="s">
        <v>124</v>
      </c>
    </row>
    <row r="42" spans="1:7" ht="21" customHeight="1">
      <c r="A42" s="4"/>
      <c r="B42" s="1" t="s">
        <v>125</v>
      </c>
    </row>
    <row r="43" spans="1:7" ht="21" customHeight="1">
      <c r="A43" s="4"/>
      <c r="B43" s="1" t="s">
        <v>126</v>
      </c>
    </row>
    <row r="44" spans="1:7" ht="21" customHeight="1">
      <c r="A44" s="4"/>
      <c r="B44" s="1" t="s">
        <v>127</v>
      </c>
    </row>
    <row r="45" spans="1:7" ht="18.75" customHeight="1">
      <c r="A45" s="3" t="s">
        <v>30</v>
      </c>
      <c r="B45" s="1" t="s">
        <v>31</v>
      </c>
    </row>
    <row r="46" spans="1:7" ht="18.75" customHeight="1">
      <c r="A46" s="3" t="s">
        <v>32</v>
      </c>
      <c r="B46" s="1" t="s">
        <v>33</v>
      </c>
    </row>
    <row r="47" spans="1:7" ht="18.75" customHeight="1">
      <c r="B47" s="40" t="s">
        <v>34</v>
      </c>
      <c r="C47" s="39"/>
      <c r="D47" s="39"/>
      <c r="E47" s="39"/>
      <c r="F47" s="39"/>
      <c r="G47" s="39"/>
    </row>
    <row r="48" spans="1:7" ht="18.75" customHeight="1">
      <c r="B48" s="40" t="s">
        <v>21</v>
      </c>
      <c r="C48" s="39"/>
      <c r="D48" s="39"/>
      <c r="E48" s="39"/>
      <c r="F48" s="39"/>
      <c r="G48" s="39"/>
    </row>
    <row r="49" spans="1:12" ht="18.75" customHeight="1">
      <c r="B49" s="40" t="s">
        <v>35</v>
      </c>
      <c r="C49" s="39"/>
      <c r="D49" s="39"/>
      <c r="E49" s="39"/>
      <c r="F49" s="39"/>
      <c r="G49" s="39"/>
    </row>
    <row r="50" spans="1:12" ht="18.75" customHeight="1">
      <c r="B50" s="40" t="s">
        <v>23</v>
      </c>
      <c r="C50" s="39"/>
      <c r="D50" s="39"/>
      <c r="E50" s="39"/>
      <c r="F50" s="39"/>
      <c r="G50" s="39"/>
    </row>
    <row r="51" spans="1:12" ht="18.75" customHeight="1">
      <c r="B51" s="40" t="s">
        <v>24</v>
      </c>
      <c r="C51" s="39"/>
      <c r="D51" s="39"/>
      <c r="E51" s="39"/>
      <c r="F51" s="39"/>
      <c r="G51" s="39"/>
    </row>
    <row r="52" spans="1:12" ht="18.75" customHeight="1">
      <c r="B52" s="17" t="s">
        <v>25</v>
      </c>
    </row>
    <row r="53" spans="1:12" ht="20.25" customHeight="1">
      <c r="A53" s="3" t="s">
        <v>36</v>
      </c>
      <c r="B53" s="78">
        <f>B57</f>
        <v>50000</v>
      </c>
      <c r="C53" s="78"/>
      <c r="D53" s="1" t="s">
        <v>37</v>
      </c>
    </row>
    <row r="54" spans="1:12" ht="20.25" customHeight="1">
      <c r="A54" s="3"/>
      <c r="B54" s="56"/>
      <c r="C54" s="56"/>
    </row>
    <row r="55" spans="1:12" ht="19.5" customHeight="1">
      <c r="A55" s="22" t="s">
        <v>38</v>
      </c>
      <c r="B55" s="1" t="s">
        <v>39</v>
      </c>
    </row>
    <row r="56" spans="1:12" ht="15.75" customHeight="1">
      <c r="A56" s="5"/>
      <c r="B56" s="1" t="s">
        <v>40</v>
      </c>
    </row>
    <row r="57" spans="1:12" s="2" customFormat="1" ht="18" customHeight="1">
      <c r="A57" s="52" t="s">
        <v>41</v>
      </c>
      <c r="B57" s="80">
        <f>SUM(B60)</f>
        <v>50000</v>
      </c>
      <c r="C57" s="80"/>
      <c r="D57" s="2" t="s">
        <v>37</v>
      </c>
    </row>
    <row r="58" spans="1:12" ht="45.6" hidden="1" customHeight="1">
      <c r="A58" s="6"/>
      <c r="D58" s="2"/>
    </row>
    <row r="59" spans="1:12" ht="7.5" customHeight="1">
      <c r="A59" s="6"/>
      <c r="D59" s="2"/>
    </row>
    <row r="60" spans="1:12" s="2" customFormat="1" ht="20.25" customHeight="1">
      <c r="A60" s="2" t="s">
        <v>42</v>
      </c>
      <c r="B60" s="77">
        <f>G61+G69+G74+G78+G86+G92</f>
        <v>50000</v>
      </c>
      <c r="C60" s="76"/>
      <c r="D60" s="2" t="s">
        <v>37</v>
      </c>
    </row>
    <row r="61" spans="1:12" s="2" customFormat="1" ht="21" customHeight="1">
      <c r="A61" s="2" t="s">
        <v>20</v>
      </c>
      <c r="G61" s="47">
        <f>K62+K65</f>
        <v>11100</v>
      </c>
      <c r="H61" s="2" t="s">
        <v>37</v>
      </c>
      <c r="I61" s="7"/>
    </row>
    <row r="62" spans="1:12" s="2" customFormat="1" ht="20.25" customHeight="1">
      <c r="A62" s="2" t="s">
        <v>43</v>
      </c>
      <c r="K62" s="23">
        <f>SUM(J63:J64)</f>
        <v>4100</v>
      </c>
      <c r="L62" s="23" t="s">
        <v>37</v>
      </c>
    </row>
    <row r="63" spans="1:12" ht="21" customHeight="1">
      <c r="A63" s="17" t="s">
        <v>44</v>
      </c>
      <c r="B63" s="17"/>
      <c r="C63" s="17"/>
      <c r="D63" s="17"/>
      <c r="E63" s="17"/>
      <c r="F63" s="17"/>
      <c r="G63" s="17"/>
      <c r="J63" s="18">
        <v>3600</v>
      </c>
      <c r="K63" s="25" t="s">
        <v>37</v>
      </c>
      <c r="L63" s="25"/>
    </row>
    <row r="64" spans="1:12" ht="21" customHeight="1">
      <c r="A64" s="17" t="s">
        <v>45</v>
      </c>
      <c r="B64" s="17"/>
      <c r="C64" s="17"/>
      <c r="D64" s="17"/>
      <c r="E64" s="17"/>
      <c r="F64" s="17"/>
      <c r="G64" s="17"/>
      <c r="J64" s="18">
        <v>500</v>
      </c>
      <c r="K64" s="25" t="s">
        <v>37</v>
      </c>
      <c r="L64" s="25"/>
    </row>
    <row r="65" spans="1:12" s="2" customFormat="1" ht="21" customHeight="1">
      <c r="A65" s="4" t="s">
        <v>50</v>
      </c>
      <c r="J65" s="24"/>
      <c r="K65" s="19">
        <f>SUM(J66:J67)</f>
        <v>7000</v>
      </c>
      <c r="L65" s="23" t="s">
        <v>37</v>
      </c>
    </row>
    <row r="66" spans="1:12" s="9" customFormat="1" ht="18.75" customHeight="1">
      <c r="A66" s="51" t="s">
        <v>46</v>
      </c>
      <c r="B66" s="51"/>
      <c r="C66" s="51"/>
      <c r="D66" s="51"/>
      <c r="J66" s="36">
        <v>4000</v>
      </c>
      <c r="K66" s="35" t="s">
        <v>37</v>
      </c>
      <c r="L66" s="35"/>
    </row>
    <row r="67" spans="1:12" s="9" customFormat="1" ht="19.5" customHeight="1">
      <c r="A67" s="51" t="s">
        <v>47</v>
      </c>
      <c r="B67" s="51"/>
      <c r="C67" s="51"/>
      <c r="D67" s="51"/>
      <c r="J67" s="36">
        <v>3000</v>
      </c>
      <c r="K67" s="35" t="s">
        <v>37</v>
      </c>
      <c r="L67" s="35"/>
    </row>
    <row r="68" spans="1:12" s="2" customFormat="1" ht="10.5" customHeight="1"/>
    <row r="69" spans="1:12" s="2" customFormat="1" ht="22.5" customHeight="1">
      <c r="A69" s="2" t="s">
        <v>21</v>
      </c>
      <c r="G69" s="48">
        <f>K70+K72</f>
        <v>10900</v>
      </c>
      <c r="H69" s="2" t="s">
        <v>37</v>
      </c>
      <c r="I69" s="19"/>
    </row>
    <row r="70" spans="1:12" s="2" customFormat="1" ht="20.25" customHeight="1">
      <c r="A70" s="4" t="s">
        <v>48</v>
      </c>
      <c r="J70" s="24"/>
      <c r="K70" s="23">
        <f>SUM(J71:J71)</f>
        <v>500</v>
      </c>
      <c r="L70" s="24" t="s">
        <v>37</v>
      </c>
    </row>
    <row r="71" spans="1:12" s="9" customFormat="1" ht="21.75" customHeight="1">
      <c r="A71" s="9" t="s">
        <v>49</v>
      </c>
      <c r="J71" s="36">
        <v>500</v>
      </c>
      <c r="K71" s="35" t="s">
        <v>37</v>
      </c>
      <c r="L71" s="35"/>
    </row>
    <row r="72" spans="1:12" s="2" customFormat="1" ht="18.75" customHeight="1">
      <c r="A72" s="4" t="s">
        <v>50</v>
      </c>
      <c r="J72" s="24"/>
      <c r="K72" s="7">
        <f>SUM(J73)</f>
        <v>10400</v>
      </c>
      <c r="L72" s="23" t="s">
        <v>37</v>
      </c>
    </row>
    <row r="73" spans="1:12" s="8" customFormat="1" ht="18.75" customHeight="1">
      <c r="A73" s="51" t="s">
        <v>51</v>
      </c>
      <c r="B73" s="1"/>
      <c r="C73" s="1"/>
      <c r="D73" s="1"/>
      <c r="E73" s="9"/>
      <c r="J73" s="18">
        <v>10400</v>
      </c>
      <c r="K73" s="25" t="s">
        <v>37</v>
      </c>
      <c r="L73" s="25"/>
    </row>
    <row r="74" spans="1:12" s="8" customFormat="1" ht="18.75" customHeight="1">
      <c r="A74" s="52" t="s">
        <v>35</v>
      </c>
      <c r="B74" s="1"/>
      <c r="C74" s="1"/>
      <c r="D74" s="1"/>
      <c r="E74" s="9"/>
      <c r="G74" s="54">
        <f>K75</f>
        <v>4000</v>
      </c>
      <c r="H74" s="46" t="s">
        <v>37</v>
      </c>
      <c r="J74" s="18"/>
      <c r="K74" s="25"/>
      <c r="L74" s="25"/>
    </row>
    <row r="75" spans="1:12" s="8" customFormat="1" ht="18.75" customHeight="1">
      <c r="A75" s="51" t="s">
        <v>52</v>
      </c>
      <c r="B75" s="1"/>
      <c r="C75" s="1"/>
      <c r="D75" s="1"/>
      <c r="E75" s="9"/>
      <c r="J75" s="18"/>
      <c r="K75" s="23">
        <f>SUM(J76:J77)</f>
        <v>4000</v>
      </c>
      <c r="L75" s="23" t="s">
        <v>37</v>
      </c>
    </row>
    <row r="76" spans="1:12" s="8" customFormat="1" ht="18.75" customHeight="1">
      <c r="A76" s="51" t="s">
        <v>53</v>
      </c>
      <c r="B76" s="1"/>
      <c r="C76" s="1"/>
      <c r="D76" s="1"/>
      <c r="E76" s="9"/>
      <c r="J76" s="18">
        <v>1000</v>
      </c>
      <c r="K76" s="25" t="s">
        <v>37</v>
      </c>
      <c r="L76" s="25"/>
    </row>
    <row r="77" spans="1:12" s="8" customFormat="1" ht="18.75" customHeight="1">
      <c r="A77" s="51" t="s">
        <v>54</v>
      </c>
      <c r="B77" s="1"/>
      <c r="C77" s="1"/>
      <c r="D77" s="1"/>
      <c r="E77" s="9"/>
      <c r="J77" s="18">
        <v>3000</v>
      </c>
      <c r="K77" s="25" t="s">
        <v>37</v>
      </c>
      <c r="L77" s="25"/>
    </row>
    <row r="78" spans="1:12" s="2" customFormat="1" ht="19.5" customHeight="1">
      <c r="A78" s="52" t="s">
        <v>23</v>
      </c>
      <c r="G78" s="50">
        <f>K79+K81</f>
        <v>11500</v>
      </c>
      <c r="H78" s="2" t="s">
        <v>37</v>
      </c>
      <c r="I78" s="19"/>
    </row>
    <row r="79" spans="1:12" s="2" customFormat="1" ht="20.25" customHeight="1">
      <c r="A79" s="52" t="s">
        <v>55</v>
      </c>
      <c r="K79" s="19">
        <f>SUM(J80)</f>
        <v>3600</v>
      </c>
      <c r="L79" s="2" t="s">
        <v>37</v>
      </c>
    </row>
    <row r="80" spans="1:12" ht="18.75" customHeight="1">
      <c r="A80" s="17" t="s">
        <v>56</v>
      </c>
      <c r="B80" s="17"/>
      <c r="C80" s="17"/>
      <c r="D80" s="17"/>
      <c r="E80" s="17"/>
      <c r="F80" s="17"/>
      <c r="G80" s="17"/>
      <c r="J80" s="18">
        <v>3600</v>
      </c>
      <c r="K80" s="18" t="s">
        <v>37</v>
      </c>
    </row>
    <row r="81" spans="1:12" s="2" customFormat="1" ht="20.25" customHeight="1">
      <c r="A81" s="52" t="s">
        <v>57</v>
      </c>
      <c r="K81" s="19">
        <f>SUM(J82:J85)</f>
        <v>7900</v>
      </c>
      <c r="L81" s="2" t="s">
        <v>37</v>
      </c>
    </row>
    <row r="82" spans="1:12" ht="19.5" customHeight="1">
      <c r="A82" s="51" t="s">
        <v>53</v>
      </c>
      <c r="J82" s="18">
        <v>1000</v>
      </c>
      <c r="K82" s="1" t="s">
        <v>37</v>
      </c>
    </row>
    <row r="83" spans="1:12" ht="18.75" customHeight="1">
      <c r="A83" s="51" t="s">
        <v>58</v>
      </c>
      <c r="J83" s="18">
        <v>500</v>
      </c>
      <c r="K83" s="1" t="s">
        <v>37</v>
      </c>
    </row>
    <row r="84" spans="1:12" ht="19.5" customHeight="1">
      <c r="A84" s="51" t="s">
        <v>59</v>
      </c>
      <c r="J84" s="18">
        <v>3400</v>
      </c>
      <c r="K84" s="1" t="s">
        <v>37</v>
      </c>
    </row>
    <row r="85" spans="1:12" ht="20.25" customHeight="1">
      <c r="A85" s="51" t="s">
        <v>47</v>
      </c>
      <c r="J85" s="18">
        <v>3000</v>
      </c>
      <c r="K85" s="1" t="s">
        <v>37</v>
      </c>
    </row>
    <row r="86" spans="1:12" s="2" customFormat="1" ht="22.5" customHeight="1">
      <c r="A86" s="2" t="s">
        <v>24</v>
      </c>
      <c r="G86" s="7">
        <f>K87+K89</f>
        <v>6500</v>
      </c>
      <c r="H86" s="2" t="s">
        <v>37</v>
      </c>
      <c r="I86" s="23"/>
    </row>
    <row r="87" spans="1:12" s="2" customFormat="1" ht="19.5" customHeight="1">
      <c r="A87" s="2" t="s">
        <v>60</v>
      </c>
      <c r="K87" s="23">
        <f>SUM(J88)</f>
        <v>500</v>
      </c>
      <c r="L87" s="23" t="s">
        <v>37</v>
      </c>
    </row>
    <row r="88" spans="1:12" s="2" customFormat="1" ht="18.75" customHeight="1">
      <c r="A88" s="81" t="s">
        <v>61</v>
      </c>
      <c r="B88" s="82"/>
      <c r="C88" s="82"/>
      <c r="J88" s="1">
        <v>500</v>
      </c>
      <c r="K88" s="25" t="s">
        <v>37</v>
      </c>
      <c r="L88" s="25"/>
    </row>
    <row r="89" spans="1:12" s="2" customFormat="1" ht="18" customHeight="1">
      <c r="A89" s="4" t="s">
        <v>50</v>
      </c>
      <c r="J89" s="24"/>
      <c r="K89" s="23">
        <f>SUM(J90:J91)</f>
        <v>6000</v>
      </c>
      <c r="L89" s="23" t="s">
        <v>37</v>
      </c>
    </row>
    <row r="90" spans="1:12" s="9" customFormat="1" ht="18" customHeight="1">
      <c r="A90" s="9" t="s">
        <v>62</v>
      </c>
      <c r="E90" s="9" t="s">
        <v>63</v>
      </c>
      <c r="J90" s="37">
        <v>2000</v>
      </c>
      <c r="K90" s="35" t="s">
        <v>37</v>
      </c>
      <c r="L90" s="35"/>
    </row>
    <row r="91" spans="1:12" s="9" customFormat="1" ht="18.75" customHeight="1">
      <c r="A91" s="51" t="s">
        <v>64</v>
      </c>
      <c r="B91" s="51"/>
      <c r="C91" s="51"/>
      <c r="D91" s="51"/>
      <c r="J91" s="38">
        <v>4000</v>
      </c>
      <c r="K91" s="35" t="s">
        <v>37</v>
      </c>
      <c r="L91" s="35"/>
    </row>
    <row r="92" spans="1:12" s="2" customFormat="1" ht="21.75" customHeight="1">
      <c r="A92" s="3" t="s">
        <v>25</v>
      </c>
      <c r="B92" s="3"/>
      <c r="C92" s="3"/>
      <c r="D92" s="3"/>
      <c r="E92" s="3"/>
      <c r="G92" s="19">
        <f>K93</f>
        <v>6000</v>
      </c>
      <c r="H92" s="2" t="s">
        <v>37</v>
      </c>
    </row>
    <row r="93" spans="1:12" s="2" customFormat="1" ht="18.75" customHeight="1">
      <c r="A93" s="3" t="s">
        <v>65</v>
      </c>
      <c r="B93" s="3"/>
      <c r="C93" s="3"/>
      <c r="D93" s="3"/>
      <c r="E93" s="3"/>
      <c r="F93" s="3"/>
      <c r="G93" s="3"/>
      <c r="H93" s="19"/>
      <c r="K93" s="19">
        <f>SUM(J94)</f>
        <v>6000</v>
      </c>
      <c r="L93" s="2" t="s">
        <v>37</v>
      </c>
    </row>
    <row r="94" spans="1:12" ht="18.75" customHeight="1">
      <c r="A94" s="17" t="s">
        <v>54</v>
      </c>
      <c r="B94" s="17"/>
      <c r="C94" s="17"/>
      <c r="D94" s="17"/>
      <c r="E94" s="17"/>
      <c r="F94" s="17"/>
      <c r="G94" s="17"/>
      <c r="H94" s="18"/>
      <c r="J94" s="18">
        <v>6000</v>
      </c>
      <c r="K94" s="1" t="s">
        <v>37</v>
      </c>
    </row>
    <row r="95" spans="1:12" ht="7.9" customHeight="1">
      <c r="A95" s="17"/>
      <c r="B95" s="17"/>
      <c r="C95" s="17"/>
      <c r="D95" s="17"/>
      <c r="E95" s="17"/>
      <c r="F95" s="17"/>
      <c r="G95" s="17"/>
      <c r="H95" s="18"/>
    </row>
    <row r="96" spans="1:12" ht="21.75" customHeight="1">
      <c r="A96" s="2" t="s">
        <v>66</v>
      </c>
      <c r="K96" s="51" t="s">
        <v>67</v>
      </c>
    </row>
    <row r="97" spans="1:14" ht="22.5" customHeight="1">
      <c r="A97" s="67" t="s">
        <v>68</v>
      </c>
      <c r="B97" s="70" t="s">
        <v>69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2"/>
    </row>
    <row r="98" spans="1:14" ht="23.25" customHeight="1">
      <c r="A98" s="68"/>
      <c r="B98" s="64" t="s">
        <v>70</v>
      </c>
      <c r="C98" s="65"/>
      <c r="D98" s="66"/>
      <c r="E98" s="64" t="s">
        <v>71</v>
      </c>
      <c r="F98" s="65"/>
      <c r="G98" s="66"/>
      <c r="H98" s="64" t="s">
        <v>72</v>
      </c>
      <c r="I98" s="65"/>
      <c r="J98" s="66"/>
      <c r="K98" s="64" t="s">
        <v>73</v>
      </c>
      <c r="L98" s="65"/>
      <c r="M98" s="66"/>
      <c r="N98" s="73"/>
    </row>
    <row r="99" spans="1:14" ht="21" customHeight="1">
      <c r="A99" s="69"/>
      <c r="B99" s="58" t="s">
        <v>74</v>
      </c>
      <c r="C99" s="58" t="s">
        <v>75</v>
      </c>
      <c r="D99" s="58" t="s">
        <v>76</v>
      </c>
      <c r="E99" s="58" t="s">
        <v>77</v>
      </c>
      <c r="F99" s="58" t="s">
        <v>78</v>
      </c>
      <c r="G99" s="58" t="s">
        <v>79</v>
      </c>
      <c r="H99" s="58" t="s">
        <v>80</v>
      </c>
      <c r="I99" s="58" t="s">
        <v>81</v>
      </c>
      <c r="J99" s="58" t="s">
        <v>82</v>
      </c>
      <c r="K99" s="58" t="s">
        <v>83</v>
      </c>
      <c r="L99" s="58" t="s">
        <v>84</v>
      </c>
      <c r="M99" s="58" t="s">
        <v>85</v>
      </c>
      <c r="N99" s="74"/>
    </row>
    <row r="100" spans="1:14" s="15" customFormat="1" ht="19.5" customHeight="1">
      <c r="A100" s="62" t="s">
        <v>86</v>
      </c>
      <c r="B100" s="42" t="s">
        <v>87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9"/>
    </row>
    <row r="101" spans="1:14" s="15" customFormat="1" ht="18.75" customHeight="1">
      <c r="A101" s="62" t="s">
        <v>88</v>
      </c>
      <c r="B101" s="27"/>
      <c r="C101" s="42" t="s">
        <v>87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9"/>
    </row>
    <row r="102" spans="1:14" s="15" customFormat="1" ht="19.5" customHeight="1">
      <c r="A102" s="62" t="s">
        <v>89</v>
      </c>
      <c r="B102" s="27"/>
      <c r="C102" s="26"/>
      <c r="D102" s="26"/>
      <c r="E102" s="41" t="s">
        <v>87</v>
      </c>
      <c r="F102" s="26"/>
      <c r="G102" s="26"/>
      <c r="H102" s="42"/>
      <c r="I102" s="26"/>
      <c r="J102" s="26"/>
      <c r="K102" s="26"/>
      <c r="L102" s="26"/>
      <c r="M102" s="26"/>
      <c r="N102" s="29"/>
    </row>
    <row r="103" spans="1:14" s="15" customFormat="1" ht="20.25" customHeight="1">
      <c r="A103" s="62" t="s">
        <v>90</v>
      </c>
      <c r="B103" s="27"/>
      <c r="C103" s="26"/>
      <c r="D103" s="26"/>
      <c r="E103" s="26"/>
      <c r="F103" s="26"/>
      <c r="G103" s="26"/>
      <c r="H103" s="26"/>
      <c r="I103" s="41" t="s">
        <v>87</v>
      </c>
      <c r="J103" s="26"/>
      <c r="K103" s="26"/>
      <c r="L103" s="26"/>
      <c r="M103" s="26"/>
      <c r="N103" s="29"/>
    </row>
    <row r="104" spans="1:14" s="15" customFormat="1" ht="33.75" customHeight="1">
      <c r="A104" s="62" t="s">
        <v>91</v>
      </c>
      <c r="B104" s="27"/>
      <c r="C104" s="26"/>
      <c r="D104" s="26"/>
      <c r="E104" s="26"/>
      <c r="F104" s="26"/>
      <c r="G104" s="26"/>
      <c r="H104" s="26"/>
      <c r="I104" s="26"/>
      <c r="J104" s="26"/>
      <c r="K104" s="42" t="s">
        <v>87</v>
      </c>
      <c r="L104" s="26"/>
      <c r="M104" s="26"/>
      <c r="N104" s="29"/>
    </row>
    <row r="105" spans="1:14" s="15" customFormat="1" ht="19.5" customHeight="1">
      <c r="A105" s="62" t="s">
        <v>129</v>
      </c>
      <c r="B105" s="27"/>
      <c r="C105" s="26"/>
      <c r="D105" s="26"/>
      <c r="E105" s="41"/>
      <c r="F105" s="26"/>
      <c r="G105" s="26"/>
      <c r="H105" s="26"/>
      <c r="I105" s="26"/>
      <c r="J105" s="26"/>
      <c r="K105" s="26"/>
      <c r="L105" s="55" t="s">
        <v>87</v>
      </c>
      <c r="M105" s="26"/>
      <c r="N105" s="29"/>
    </row>
    <row r="106" spans="1:14" ht="21.75" customHeight="1">
      <c r="A106" s="59" t="s">
        <v>92</v>
      </c>
      <c r="B106" s="75" t="s">
        <v>93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</row>
    <row r="107" spans="1:14" ht="21.75" customHeight="1">
      <c r="A107" s="59" t="s">
        <v>94</v>
      </c>
      <c r="B107" s="60">
        <f>B108+B109+B114+B115+B116</f>
        <v>11100</v>
      </c>
      <c r="C107" s="60">
        <f t="shared" ref="C107:M107" si="0">C108+C109+C114+C115+C116</f>
        <v>10900</v>
      </c>
      <c r="D107" s="60">
        <f>D108+D109+D114+D115+D116</f>
        <v>0</v>
      </c>
      <c r="E107" s="60">
        <f t="shared" si="0"/>
        <v>0</v>
      </c>
      <c r="F107" s="60">
        <f t="shared" si="0"/>
        <v>0</v>
      </c>
      <c r="G107" s="60">
        <f t="shared" si="0"/>
        <v>0</v>
      </c>
      <c r="H107" s="60">
        <f t="shared" si="0"/>
        <v>4000</v>
      </c>
      <c r="I107" s="60">
        <f t="shared" si="0"/>
        <v>11500</v>
      </c>
      <c r="J107" s="60">
        <f t="shared" si="0"/>
        <v>0</v>
      </c>
      <c r="K107" s="60">
        <f t="shared" si="0"/>
        <v>6500</v>
      </c>
      <c r="L107" s="60">
        <f t="shared" si="0"/>
        <v>6000</v>
      </c>
      <c r="M107" s="60">
        <f t="shared" si="0"/>
        <v>0</v>
      </c>
      <c r="N107" s="61">
        <f>SUM(B107:M107)</f>
        <v>50000</v>
      </c>
    </row>
    <row r="108" spans="1:14" ht="23.25" customHeight="1">
      <c r="A108" s="33" t="s">
        <v>95</v>
      </c>
      <c r="B108" s="30"/>
      <c r="C108" s="30"/>
      <c r="D108" s="31"/>
      <c r="E108" s="31"/>
      <c r="F108" s="31"/>
      <c r="G108" s="31"/>
      <c r="H108" s="32"/>
      <c r="I108" s="32"/>
      <c r="J108" s="32"/>
      <c r="K108" s="32"/>
      <c r="L108" s="32"/>
      <c r="M108" s="32"/>
      <c r="N108" s="61">
        <f t="shared" ref="N108:N118" si="1">SUM(B108:M108)</f>
        <v>0</v>
      </c>
    </row>
    <row r="109" spans="1:14" ht="22.5" customHeight="1">
      <c r="A109" s="33" t="s">
        <v>96</v>
      </c>
      <c r="B109" s="49">
        <f>SUM(B110:B113)</f>
        <v>11100</v>
      </c>
      <c r="C109" s="49">
        <f t="shared" ref="C109:M109" si="2">SUM(C110:C113)</f>
        <v>10900</v>
      </c>
      <c r="D109" s="49">
        <f t="shared" si="2"/>
        <v>0</v>
      </c>
      <c r="E109" s="49">
        <f t="shared" si="2"/>
        <v>0</v>
      </c>
      <c r="F109" s="49">
        <f t="shared" si="2"/>
        <v>0</v>
      </c>
      <c r="G109" s="49">
        <f t="shared" si="2"/>
        <v>0</v>
      </c>
      <c r="H109" s="49">
        <f t="shared" si="2"/>
        <v>4000</v>
      </c>
      <c r="I109" s="49">
        <f t="shared" si="2"/>
        <v>11500</v>
      </c>
      <c r="J109" s="49">
        <f t="shared" si="2"/>
        <v>0</v>
      </c>
      <c r="K109" s="49">
        <f t="shared" si="2"/>
        <v>6500</v>
      </c>
      <c r="L109" s="49">
        <f t="shared" si="2"/>
        <v>6000</v>
      </c>
      <c r="M109" s="49">
        <f t="shared" si="2"/>
        <v>0</v>
      </c>
      <c r="N109" s="61">
        <f>SUM(B109:M109)</f>
        <v>50000</v>
      </c>
    </row>
    <row r="110" spans="1:14" ht="22.5" customHeight="1">
      <c r="A110" s="28" t="s">
        <v>97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61">
        <f t="shared" si="1"/>
        <v>0</v>
      </c>
    </row>
    <row r="111" spans="1:14" ht="20.25" customHeight="1">
      <c r="A111" s="28" t="s">
        <v>98</v>
      </c>
      <c r="B111" s="11">
        <v>4100</v>
      </c>
      <c r="C111" s="11">
        <v>500</v>
      </c>
      <c r="D111" s="11"/>
      <c r="E111" s="11"/>
      <c r="F111" s="11"/>
      <c r="G111" s="11"/>
      <c r="H111" s="11"/>
      <c r="I111" s="11">
        <v>3600</v>
      </c>
      <c r="J111" s="11"/>
      <c r="K111" s="11">
        <v>500</v>
      </c>
      <c r="L111" s="11"/>
      <c r="M111" s="11"/>
      <c r="N111" s="61">
        <f t="shared" si="1"/>
        <v>8700</v>
      </c>
    </row>
    <row r="112" spans="1:14" ht="21" customHeight="1">
      <c r="A112" s="28" t="s">
        <v>99</v>
      </c>
      <c r="B112" s="11">
        <v>7000</v>
      </c>
      <c r="C112" s="11">
        <v>10400</v>
      </c>
      <c r="D112" s="11"/>
      <c r="E112" s="11"/>
      <c r="F112" s="11"/>
      <c r="G112" s="11"/>
      <c r="H112" s="11">
        <v>4000</v>
      </c>
      <c r="I112" s="11">
        <v>7900</v>
      </c>
      <c r="J112" s="11"/>
      <c r="K112" s="11">
        <v>6000</v>
      </c>
      <c r="L112" s="11">
        <v>6000</v>
      </c>
      <c r="M112" s="11"/>
      <c r="N112" s="61">
        <f t="shared" si="1"/>
        <v>41300</v>
      </c>
    </row>
    <row r="113" spans="1:14" ht="21" customHeight="1">
      <c r="A113" s="28" t="s">
        <v>100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61">
        <f t="shared" si="1"/>
        <v>0</v>
      </c>
    </row>
    <row r="114" spans="1:14" ht="22.5" customHeight="1">
      <c r="A114" s="33" t="s">
        <v>101</v>
      </c>
      <c r="B114" s="12"/>
      <c r="C114" s="12"/>
      <c r="D114" s="12"/>
      <c r="E114" s="12"/>
      <c r="F114" s="12"/>
      <c r="G114" s="12"/>
      <c r="H114" s="13"/>
      <c r="I114" s="13"/>
      <c r="J114" s="13"/>
      <c r="K114" s="13"/>
      <c r="L114" s="13"/>
      <c r="M114" s="14"/>
      <c r="N114" s="61">
        <f t="shared" si="1"/>
        <v>0</v>
      </c>
    </row>
    <row r="115" spans="1:14" ht="23.25" customHeight="1">
      <c r="A115" s="33" t="s">
        <v>102</v>
      </c>
      <c r="B115" s="12"/>
      <c r="C115" s="12"/>
      <c r="D115" s="12"/>
      <c r="E115" s="12"/>
      <c r="F115" s="12"/>
      <c r="G115" s="12"/>
      <c r="H115" s="13"/>
      <c r="I115" s="13"/>
      <c r="J115" s="13"/>
      <c r="K115" s="13"/>
      <c r="L115" s="13"/>
      <c r="M115" s="14"/>
      <c r="N115" s="61">
        <f t="shared" si="1"/>
        <v>0</v>
      </c>
    </row>
    <row r="116" spans="1:14" ht="23.25" customHeight="1">
      <c r="A116" s="34" t="s">
        <v>103</v>
      </c>
      <c r="B116" s="12"/>
      <c r="C116" s="12"/>
      <c r="D116" s="12"/>
      <c r="E116" s="12"/>
      <c r="F116" s="12"/>
      <c r="G116" s="12"/>
      <c r="H116" s="13"/>
      <c r="I116" s="13"/>
      <c r="J116" s="13"/>
      <c r="K116" s="13"/>
      <c r="L116" s="13"/>
      <c r="M116" s="14"/>
      <c r="N116" s="61">
        <f t="shared" si="1"/>
        <v>0</v>
      </c>
    </row>
    <row r="117" spans="1:14" ht="23.25" customHeight="1">
      <c r="A117" s="67" t="s">
        <v>104</v>
      </c>
      <c r="B117" s="63">
        <f>SUM(B107:D107)</f>
        <v>22000</v>
      </c>
      <c r="C117" s="63"/>
      <c r="D117" s="63"/>
      <c r="E117" s="63">
        <f t="shared" ref="E117" si="3">SUM(E107:G107)</f>
        <v>0</v>
      </c>
      <c r="F117" s="63"/>
      <c r="G117" s="63"/>
      <c r="H117" s="63">
        <f t="shared" ref="H117" si="4">SUM(H107:J107)</f>
        <v>15500</v>
      </c>
      <c r="I117" s="63"/>
      <c r="J117" s="63"/>
      <c r="K117" s="63">
        <f t="shared" ref="K117" si="5">SUM(K107:M107)</f>
        <v>12500</v>
      </c>
      <c r="L117" s="63"/>
      <c r="M117" s="63"/>
      <c r="N117" s="61">
        <f t="shared" si="1"/>
        <v>50000</v>
      </c>
    </row>
    <row r="118" spans="1:14" ht="23.25" customHeight="1">
      <c r="A118" s="69"/>
      <c r="B118" s="63">
        <f>SUM(B117:M117)</f>
        <v>50000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1">
        <f t="shared" si="1"/>
        <v>50000</v>
      </c>
    </row>
    <row r="119" spans="1:14" ht="9.75" customHeight="1">
      <c r="A119" s="2"/>
      <c r="K119" s="51"/>
    </row>
    <row r="120" spans="1:14" ht="19.5" customHeight="1">
      <c r="A120" s="2" t="s">
        <v>105</v>
      </c>
    </row>
    <row r="121" spans="1:14" ht="20.25" customHeight="1">
      <c r="A121" s="84" t="s">
        <v>106</v>
      </c>
      <c r="B121" s="84"/>
      <c r="C121" s="84"/>
      <c r="D121" s="84"/>
      <c r="E121" s="84" t="s">
        <v>107</v>
      </c>
      <c r="F121" s="84"/>
      <c r="G121" s="84"/>
      <c r="H121" s="84"/>
      <c r="I121" s="84" t="s">
        <v>108</v>
      </c>
      <c r="J121" s="84"/>
      <c r="K121" s="84"/>
      <c r="L121" s="84"/>
    </row>
    <row r="122" spans="1:14" s="45" customFormat="1" ht="37.5" customHeight="1">
      <c r="A122" s="89" t="s">
        <v>109</v>
      </c>
      <c r="B122" s="89"/>
      <c r="C122" s="89"/>
      <c r="D122" s="89"/>
      <c r="E122" s="85" t="s">
        <v>110</v>
      </c>
      <c r="F122" s="85"/>
      <c r="G122" s="85"/>
      <c r="H122" s="85"/>
      <c r="I122" s="85" t="s">
        <v>111</v>
      </c>
      <c r="J122" s="85"/>
      <c r="K122" s="85"/>
      <c r="L122" s="85"/>
    </row>
    <row r="123" spans="1:14" s="45" customFormat="1" ht="20.25" customHeight="1">
      <c r="A123" s="86" t="s">
        <v>112</v>
      </c>
      <c r="B123" s="87"/>
      <c r="C123" s="87"/>
      <c r="D123" s="88"/>
      <c r="E123" s="90" t="s">
        <v>121</v>
      </c>
      <c r="F123" s="90"/>
      <c r="G123" s="90"/>
      <c r="H123" s="90"/>
      <c r="I123" s="90" t="s">
        <v>122</v>
      </c>
      <c r="J123" s="90"/>
      <c r="K123" s="90"/>
      <c r="L123" s="90"/>
    </row>
    <row r="124" spans="1:14" ht="11.25" customHeight="1">
      <c r="A124" s="2"/>
      <c r="K124" s="51"/>
    </row>
    <row r="125" spans="1:14" s="2" customFormat="1" ht="20.25" customHeight="1">
      <c r="A125" s="83" t="s">
        <v>113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10"/>
    </row>
    <row r="126" spans="1:14" s="2" customFormat="1" ht="18" customHeight="1">
      <c r="A126" s="5" t="s">
        <v>114</v>
      </c>
    </row>
    <row r="127" spans="1:14" ht="20.25" customHeight="1">
      <c r="A127" s="5" t="s">
        <v>120</v>
      </c>
    </row>
    <row r="128" spans="1:14" ht="20.25" customHeight="1">
      <c r="A128" s="1" t="s">
        <v>115</v>
      </c>
    </row>
    <row r="129" spans="1:1" ht="21" customHeight="1">
      <c r="A129" s="1" t="s">
        <v>116</v>
      </c>
    </row>
    <row r="130" spans="1:1" ht="9.75" customHeight="1"/>
    <row r="131" spans="1:1" ht="21.75" customHeight="1">
      <c r="A131" s="2" t="s">
        <v>117</v>
      </c>
    </row>
    <row r="132" spans="1:1" ht="21" customHeight="1">
      <c r="A132" s="51" t="s">
        <v>118</v>
      </c>
    </row>
    <row r="133" spans="1:1" ht="19.5" customHeight="1"/>
  </sheetData>
  <mergeCells count="32">
    <mergeCell ref="A125:L125"/>
    <mergeCell ref="K117:M117"/>
    <mergeCell ref="E98:G98"/>
    <mergeCell ref="A121:D121"/>
    <mergeCell ref="E121:H121"/>
    <mergeCell ref="I121:L121"/>
    <mergeCell ref="I122:L122"/>
    <mergeCell ref="A123:D123"/>
    <mergeCell ref="E117:G117"/>
    <mergeCell ref="H117:J117"/>
    <mergeCell ref="B118:M118"/>
    <mergeCell ref="A122:D122"/>
    <mergeCell ref="E123:H123"/>
    <mergeCell ref="I123:L123"/>
    <mergeCell ref="E122:H122"/>
    <mergeCell ref="A117:A118"/>
    <mergeCell ref="A1:N1"/>
    <mergeCell ref="A2:N2"/>
    <mergeCell ref="A3:N3"/>
    <mergeCell ref="B60:C60"/>
    <mergeCell ref="H98:J98"/>
    <mergeCell ref="B53:C53"/>
    <mergeCell ref="K6:N6"/>
    <mergeCell ref="B57:C57"/>
    <mergeCell ref="K98:M98"/>
    <mergeCell ref="A88:C88"/>
    <mergeCell ref="B117:D117"/>
    <mergeCell ref="B98:D98"/>
    <mergeCell ref="A97:A99"/>
    <mergeCell ref="B97:N97"/>
    <mergeCell ref="N98:N99"/>
    <mergeCell ref="B106:N106"/>
  </mergeCells>
  <phoneticPr fontId="2" type="noConversion"/>
  <pageMargins left="0.59055118110236227" right="0.39370078740157483" top="0.59055118110236227" bottom="0.59055118110236227" header="0.59055118110236227" footer="0.5905511811023622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กิจกรรม</vt:lpstr>
      <vt:lpstr>กิจกรรม!Print_Area</vt:lpstr>
    </vt:vector>
  </TitlesOfParts>
  <Company>Rajjabhat  Suratthani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Pongsuk  Suttayathon</dc:creator>
  <cp:lastModifiedBy>SRU</cp:lastModifiedBy>
  <cp:revision/>
  <cp:lastPrinted>2016-08-24T03:08:26Z</cp:lastPrinted>
  <dcterms:created xsi:type="dcterms:W3CDTF">2005-09-29T03:09:04Z</dcterms:created>
  <dcterms:modified xsi:type="dcterms:W3CDTF">2016-11-23T08:22:04Z</dcterms:modified>
</cp:coreProperties>
</file>