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13.3กิจกรรมสืบสานเพลงบอก" sheetId="20" r:id="rId1"/>
  </sheets>
  <definedNames>
    <definedName name="AccessDatabase" hidden="1">"C:\Pongsuk\ประมาณการ ภาคปกติ.mdb"</definedName>
    <definedName name="_xlnm.Print_Area" localSheetId="0">'13.3กิจกรรมสืบสานเพลงบอก'!$A$1:$N$88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61" i="20"/>
  <c r="N63"/>
  <c r="N64"/>
  <c r="N65"/>
  <c r="N66"/>
  <c r="N68"/>
  <c r="N69"/>
  <c r="N70"/>
  <c r="N71"/>
  <c r="B62"/>
  <c r="K47"/>
  <c r="K45"/>
  <c r="K43"/>
  <c r="B42" l="1"/>
  <c r="B39" s="1"/>
  <c r="B37" s="1"/>
  <c r="M67"/>
  <c r="L67"/>
  <c r="L62"/>
  <c r="K67"/>
  <c r="J67"/>
  <c r="I67"/>
  <c r="H67"/>
  <c r="H62"/>
  <c r="G67"/>
  <c r="F67"/>
  <c r="E67"/>
  <c r="E62"/>
  <c r="F62"/>
  <c r="G62"/>
  <c r="D67"/>
  <c r="D62"/>
  <c r="C67"/>
  <c r="B67"/>
  <c r="M62"/>
  <c r="K62"/>
  <c r="K60" s="1"/>
  <c r="J62"/>
  <c r="J60" s="1"/>
  <c r="I62"/>
  <c r="C62"/>
  <c r="N62" l="1"/>
  <c r="N67"/>
  <c r="B60"/>
  <c r="G60"/>
  <c r="M60"/>
  <c r="H60"/>
  <c r="F60"/>
  <c r="L60"/>
  <c r="I60"/>
  <c r="D60"/>
  <c r="E60"/>
  <c r="C60"/>
  <c r="N60" l="1"/>
  <c r="K72"/>
  <c r="E72"/>
  <c r="H72"/>
  <c r="B72"/>
  <c r="N72" s="1"/>
  <c r="B73" l="1"/>
  <c r="N73" s="1"/>
</calcChain>
</file>

<file path=xl/sharedStrings.xml><?xml version="1.0" encoding="utf-8"?>
<sst xmlns="http://schemas.openxmlformats.org/spreadsheetml/2006/main" count="118" uniqueCount="103">
  <si>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</si>
  <si>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</si>
  <si>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</si>
  <si>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เหตุผลความจำเป็น  :</t>
  </si>
  <si>
    <t xml:space="preserve">           คณะพยาบาลศาสตร์มหาวิทยาลัยราชภัฏสุราษฎร์ธานี มีภาระกิจหลักด้านการทำนุบำรุงศิลปวัฒนธรรม ได้เล็งเห็นความสำคัญของเพลงบอก จึงได้จัดกิจกรรมสืบสานศิลปวัฒนธรรมท้องถิ่น "เพลงบอก" เพื่อการสร้างเสริมสุขภาพขึ้น</t>
  </si>
  <si>
    <t>วัตถุประสงค์ของกิจกรรม  :</t>
  </si>
  <si>
    <t>1) 1.เพื่อปลูกฝังและสืบสานศิลปวัฒนธรรมท้องถิ่นภาคใต้ให้คงอยู่อย่างมั่นคงและยั่งยืน และกลับมามีบทบาทสำคัญต่อการดำรงชีวิตของคนในพื้นที่อีกครั้ง</t>
  </si>
  <si>
    <t>2)เพื่อสร้างเยาวชนรุ่นใหม่ในการสืบสานและเผยแพร่ศิลปวัฒนธรรมท้องถิ่น</t>
  </si>
  <si>
    <t>3) เพื่อบูรณาการศิลปวัฒนธรรมท้องถิ่นในการสร้างเสริมสุขภาพ</t>
  </si>
  <si>
    <t>แนวทางการดำเนินงานของกิจกรรม :</t>
  </si>
  <si>
    <t>1) ประชุมปรึกษาทีมผู้ร่วมโครงการเพื่อกำหนดรายละเอียดและวางแผนการดำเนินกิจกรรม</t>
  </si>
  <si>
    <t>2) ประสานวิทยากรเพื่อเชิญมาถ่ายทอดการขับร้องเพลงบอก</t>
  </si>
  <si>
    <t>3) จัดอบรมการขับร้องเพลงบอกให้กับกลุ่มแกนนำนักศึกษา</t>
  </si>
  <si>
    <t>4)พัฒนาแกนนำให้มีทักษะและความชำนาญในการขับร้องเพลงบอก</t>
  </si>
  <si>
    <t>5) จัดกิจกรรมเผยแพร่ศิลปวัฒนธรรมเพลงบอก</t>
  </si>
  <si>
    <t>การบูรณาการกับการเรียนการสอน/การวิจัย (ระบุชื่อรายวิชา/หัวข้อวิจัย)</t>
  </si>
  <si>
    <t>วิชาการสร้างเสริมสุขภาพและการป้องกันการเจ็บป่วย</t>
  </si>
  <si>
    <t>ความสอดคล้องตัวบ่งชี้หรือตัวชี้วัดของ สกอ.หรือ กพร.</t>
  </si>
  <si>
    <t>ตัวชี้วัดความสำเร็จของกิจกรรม  :</t>
  </si>
  <si>
    <t>งบประมาณ</t>
  </si>
  <si>
    <t>บาท</t>
  </si>
  <si>
    <t>รายละเอียดค่าใช้จ่าย</t>
  </si>
  <si>
    <t>1)   งบดำเนินงาน</t>
  </si>
  <si>
    <t>1.1)  ค่าตอบแทน</t>
  </si>
  <si>
    <t>- ค่าตอบแทนวิทยากร  400 บาทx2 ชม.x5 ครั้ง</t>
  </si>
  <si>
    <t>1.2)  ค่าใช้สอย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</si>
  <si>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</si>
  <si>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</si>
  <si>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</si>
  <si>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</si>
  <si>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</si>
  <si>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</si>
  <si>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</si>
  <si>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</si>
  <si>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</si>
  <si>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</si>
  <si>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</si>
  <si>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</si>
  <si>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</si>
  <si>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</si>
  <si>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</si>
  <si>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</si>
  <si>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</si>
  <si>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</si>
  <si>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</si>
  <si>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ประชุมวางแผนการดำเนินกิจกรรม</t>
  </si>
  <si>
    <t>2. ประสานวิทยากร</t>
  </si>
  <si>
    <t>3. จัดอบรมและฝึกปฏิบัติ</t>
  </si>
  <si>
    <t>4.เผยแพร่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</si>
  <si>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</si>
  <si>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</si>
  <si>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</si>
  <si>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</si>
  <si>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</si>
  <si>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</si>
  <si>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</si>
  <si>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</si>
  <si>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</si>
  <si>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</si>
  <si>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</si>
  <si>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</si>
  <si>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</si>
  <si>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</si>
  <si>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</si>
  <si>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</si>
  <si>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</si>
  <si>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</si>
  <si>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</si>
  <si>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1.มีนักศึกษาแกนนำในการขับร้องเพลงบอกจำนวน 10 คน</t>
  </si>
  <si>
    <t>นับจำนวน</t>
  </si>
  <si>
    <t>รายชื่อนักศึกษาที่ร่วมกิจกรรม</t>
  </si>
  <si>
    <t>2.ความพึงพอใจต่อการจัดกิจกรรมมากกว่าร้อยละ 80</t>
  </si>
  <si>
    <t>สอบถาม</t>
  </si>
  <si>
    <t>แบบประเมินความพึงพอใจ</t>
  </si>
  <si>
    <t>3.มีการสืบสานศิลปวัฒนธรรมเพลงบอกในโอกาสต่างๆ</t>
  </si>
  <si>
    <t>สังเกต</t>
  </si>
  <si>
    <t>จำนวนครั้งการเผยแพร่</t>
  </si>
  <si>
    <t>ผลที่คาดว่าจะได้รับ</t>
  </si>
  <si>
    <t>1. นักศึกษามีส่วนสำคัญในการสืบสานและอนุรักษ์การร้องเพลงบอก</t>
  </si>
  <si>
    <t>2. ประชาชนทั่วไปมีความพึงพอใจต่อการใช้เพลงบอกในการสร้างเสริมสุขภาพ</t>
  </si>
  <si>
    <t xml:space="preserve">ผู้รับผิดชอบกิจกรรม: </t>
  </si>
  <si>
    <t>อาจารย์ธีระยุทธ เกิดสังข์</t>
  </si>
  <si>
    <t>อาจารย์เบญจวรรณ งามวงศ์วิวัฒน์</t>
  </si>
  <si>
    <t xml:space="preserve">           ศิลลปวัฒนธรรมท้องถิ่น ถือเป็นมรดกทางวัฒนธรรมที่เกิดขึ้นจากการสร้างสรรค์ของมนุษย์ในอดีต ผ่านกระบวนการเลือกสรร เรียนรู้ ปรุงแต่ง และได้รับการสืบทอดกันมาถึงปัจจุบัน ศิลปวัฒนธรรมเป็นสิ่งที่เสริมสร้างความสามารถ ทำให้คนอยู่ร่วมกันอย่างสันติสุขและเป็นแหล่งเรียนรู้อีกรูปแบบหนึ่งที่ช่วยส่งเสริมการศึกษาตลอดชีวิต เป็นรากฐานที่สำคัญของชุมชนในแต่ละท้องถิ่นแต่ละภูมิภาค สำหรับภาคใต้นั้น “เพลงบอก” ถือเป็นศิลปวัฒนธรรมอย่างหนึ่งที่นิยมใช้ร้องกันในโอกาสสำคัญต่างๆ และถือเป็นศิลปะของคนใต้ที่ควรอนุรักษ์เอาไว้</t>
  </si>
  <si>
    <t>1) ตัวชี้วัดเชิงคุณภาพ  :</t>
  </si>
  <si>
    <t>นักศึกษาเกิดการอนุรักษ์ภูมิปัญญาท้องถิ่นและนำไปถ่ายทอดเพื่อการสร้างเสริมสุขภาพ</t>
  </si>
  <si>
    <t>2) ตัวชี้วัดเชิงปริมาณ  :</t>
  </si>
  <si>
    <t>นักศึกษาแกนนำในการขับร้องเพลงบอก จำนวน 10 คน</t>
  </si>
  <si>
    <t>3) ตัวชี้วัดเชิงเวลา  :</t>
  </si>
  <si>
    <t>ตุลาคม 2559 - มิถุนายน 2560</t>
  </si>
  <si>
    <t>4) ตัวชี้วัดเชิงต้นทุน  :</t>
  </si>
  <si>
    <t>- ค่ารถรับจ้าง (แท็กซี่)ไป-กลับ (บ้านพัก-ราชภัฏ)  200 บาท* 2 เที่ยว* 5 ครั้ง</t>
  </si>
  <si>
    <t>-  ค่าวัสดุการจัดโครงการ</t>
  </si>
  <si>
    <t>1.3)  ค่าวัสดุ</t>
  </si>
  <si>
    <r>
      <t xml:space="preserve">เป้าหมาย : </t>
    </r>
    <r>
      <rPr>
        <sz val="14"/>
        <rFont val="TH SarabunPSK"/>
        <family val="2"/>
      </rPr>
      <t>นักศึกษาพยาบาลจำนวน 10 คน</t>
    </r>
  </si>
  <si>
    <t>1) สกอ ตัวบ่งชี้ 4.1 ระบบและกลไกการทำนุบำรุงศิลปะและวัฒนธรรม</t>
  </si>
  <si>
    <t>2) สกอ ตัวบ่งชี้ 3.1 การบริการวิชาการแก่สังคม</t>
  </si>
  <si>
    <t>3) สภาการพยาบาล ตัวบ่งชี้ 25  การทำนุบำรุงศิลปะและวัฒนธรรมและหรือภูมิปัญญาไทย</t>
  </si>
  <si>
    <t>4.1 จำนวนโครงการ/กิจกรรมที่มีการถ่ายทอดหรือเผยแพร่ด้านศิลปวัฒนธรรม</t>
  </si>
  <si>
    <t>4.4 จำนวนผลงานหรือชิ้นงานทางด้านศิลปวัฒนธรรมที่ได้รับการแสดงหรือเผยแพร่ต่อสาธารณชน</t>
  </si>
  <si>
    <t>ตัวชี้วัดแผนยุทธศาสตร์ :</t>
  </si>
  <si>
    <r>
      <t xml:space="preserve">   </t>
    </r>
    <r>
      <rPr>
        <b/>
        <sz val="14"/>
        <rFont val="TH SarabunIT๙"/>
        <family val="2"/>
      </rPr>
      <t>√</t>
    </r>
  </si>
  <si>
    <t>กิจกรรมที่ 15.3 การสืบสานวัฒนธรรมเพลงบอกเพื่อส่งเสริมสุขภาพ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</si>
</sst>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77">
    <xf numFmtId="0" fontId="0" fillId="0" borderId="0" xfId="0"/>
    <xf numFmtId="0" fontId="6" fillId="0" borderId="0" xfId="7" applyFont="1"/>
    <xf numFmtId="0" fontId="7" fillId="0" borderId="1" xfId="7" applyFont="1" applyBorder="1"/>
    <xf numFmtId="0" fontId="7" fillId="0" borderId="0" xfId="7" applyFont="1"/>
    <xf numFmtId="187" fontId="10" fillId="0" borderId="3" xfId="3" applyNumberFormat="1" applyFont="1" applyFill="1" applyBorder="1" applyAlignment="1">
      <alignment vertical="center"/>
    </xf>
    <xf numFmtId="187" fontId="10" fillId="0" borderId="2" xfId="3" applyNumberFormat="1" applyFont="1" applyFill="1" applyBorder="1"/>
    <xf numFmtId="187" fontId="9" fillId="0" borderId="2" xfId="3" applyNumberFormat="1" applyFont="1" applyFill="1" applyBorder="1"/>
    <xf numFmtId="187" fontId="9" fillId="0" borderId="2" xfId="3" applyNumberFormat="1" applyFont="1" applyBorder="1"/>
    <xf numFmtId="0" fontId="7" fillId="0" borderId="0" xfId="7" applyFont="1" applyBorder="1"/>
    <xf numFmtId="0" fontId="6" fillId="0" borderId="0" xfId="7" applyFont="1" applyBorder="1"/>
    <xf numFmtId="0" fontId="6" fillId="0" borderId="0" xfId="7" applyFont="1" applyAlignment="1">
      <alignment horizontal="left"/>
    </xf>
    <xf numFmtId="0" fontId="7" fillId="0" borderId="0" xfId="7" applyFont="1" applyAlignment="1">
      <alignment horizontal="left" indent="3"/>
    </xf>
    <xf numFmtId="0" fontId="7" fillId="0" borderId="0" xfId="7" applyFont="1" applyAlignment="1">
      <alignment horizontal="left" indent="2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7" fillId="0" borderId="0" xfId="7" applyFont="1" applyAlignment="1">
      <alignment horizontal="left" indent="1"/>
    </xf>
    <xf numFmtId="187" fontId="6" fillId="0" borderId="0" xfId="2" applyNumberFormat="1" applyFont="1"/>
    <xf numFmtId="49" fontId="7" fillId="0" borderId="0" xfId="0" applyNumberFormat="1" applyFont="1" applyAlignment="1">
      <alignment horizontal="left" indent="5"/>
    </xf>
    <xf numFmtId="49" fontId="7" fillId="0" borderId="0" xfId="7" applyNumberFormat="1" applyFont="1"/>
    <xf numFmtId="49" fontId="7" fillId="0" borderId="0" xfId="7" applyNumberFormat="1" applyFont="1" applyAlignment="1">
      <alignment horizontal="left"/>
    </xf>
    <xf numFmtId="0" fontId="7" fillId="0" borderId="0" xfId="7" applyFont="1" applyAlignment="1">
      <alignment horizontal="left"/>
    </xf>
    <xf numFmtId="0" fontId="7" fillId="0" borderId="3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/>
    <xf numFmtId="0" fontId="7" fillId="0" borderId="2" xfId="0" applyFont="1" applyBorder="1"/>
    <xf numFmtId="0" fontId="6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0" xfId="0" applyFont="1"/>
    <xf numFmtId="0" fontId="7" fillId="0" borderId="0" xfId="0" applyFont="1"/>
    <xf numFmtId="0" fontId="14" fillId="0" borderId="0" xfId="0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/>
    <xf numFmtId="49" fontId="7" fillId="0" borderId="0" xfId="7" applyNumberFormat="1" applyFont="1" applyAlignment="1"/>
    <xf numFmtId="0" fontId="15" fillId="0" borderId="0" xfId="0" applyFont="1"/>
    <xf numFmtId="0" fontId="7" fillId="0" borderId="0" xfId="7" applyFont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/>
    <xf numFmtId="187" fontId="7" fillId="0" borderId="0" xfId="6" applyNumberFormat="1" applyFont="1"/>
    <xf numFmtId="187" fontId="6" fillId="0" borderId="0" xfId="7" applyNumberFormat="1" applyFont="1" applyAlignment="1">
      <alignment horizontal="left"/>
    </xf>
    <xf numFmtId="49" fontId="6" fillId="0" borderId="0" xfId="7" applyNumberFormat="1" applyFont="1"/>
    <xf numFmtId="49" fontId="6" fillId="0" borderId="0" xfId="7" applyNumberFormat="1" applyFont="1" applyAlignment="1">
      <alignment horizontal="left"/>
    </xf>
    <xf numFmtId="0" fontId="16" fillId="0" borderId="0" xfId="0" applyFont="1"/>
    <xf numFmtId="187" fontId="6" fillId="0" borderId="0" xfId="7" applyNumberFormat="1" applyFont="1"/>
    <xf numFmtId="187" fontId="17" fillId="0" borderId="0" xfId="6" applyNumberFormat="1" applyFont="1"/>
    <xf numFmtId="187" fontId="18" fillId="0" borderId="0" xfId="7" applyNumberFormat="1" applyFont="1"/>
    <xf numFmtId="0" fontId="16" fillId="0" borderId="0" xfId="0" applyFont="1" applyAlignment="1">
      <alignment horizontal="left" vertical="top"/>
    </xf>
    <xf numFmtId="0" fontId="19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187" fontId="10" fillId="2" borderId="2" xfId="3" applyNumberFormat="1" applyFont="1" applyFill="1" applyBorder="1" applyAlignment="1">
      <alignment horizontal="center"/>
    </xf>
    <xf numFmtId="187" fontId="9" fillId="2" borderId="2" xfId="0" applyNumberFormat="1" applyFont="1" applyFill="1" applyBorder="1"/>
    <xf numFmtId="0" fontId="7" fillId="0" borderId="0" xfId="7" applyFont="1" applyAlignment="1">
      <alignment horizontal="left" vertical="top" wrapText="1"/>
    </xf>
    <xf numFmtId="187" fontId="7" fillId="0" borderId="0" xfId="6" applyNumberFormat="1" applyFont="1" applyAlignment="1">
      <alignment horizontal="center"/>
    </xf>
    <xf numFmtId="187" fontId="6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7" applyFont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3">
    <cellStyle name="Normal 2" xfId="1"/>
    <cellStyle name="เครื่องหมายจุลภาค" xfId="6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7"/>
    <cellStyle name="ปกติ 3" xfId="8"/>
    <cellStyle name="ปกติ 3 2" xfId="9"/>
    <cellStyle name="ปกติ 4" xfId="10"/>
    <cellStyle name="ปกติ 5" xfId="11"/>
    <cellStyle name="ปกติ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view="pageBreakPreview" zoomScale="130" zoomScaleNormal="91" zoomScaleSheetLayoutView="130" workbookViewId="0">
      <selection activeCell="C8" sqref="C8"/>
    </sheetView>
  </sheetViews>
  <sheetFormatPr defaultRowHeight="14.25"/>
  <cols>
    <col min="1" max="1" width="18.625" customWidth="1"/>
    <col min="2" max="2" width="6.625" customWidth="1"/>
    <col min="3" max="3" width="6.25" customWidth="1"/>
    <col min="4" max="4" width="5.75" customWidth="1"/>
    <col min="5" max="5" width="7" customWidth="1"/>
    <col min="6" max="6" width="6.25" customWidth="1"/>
    <col min="7" max="7" width="6" customWidth="1"/>
    <col min="8" max="8" width="5.75" customWidth="1"/>
    <col min="9" max="9" width="6" customWidth="1"/>
    <col min="10" max="11" width="6.5" customWidth="1"/>
    <col min="12" max="12" width="5.75" customWidth="1"/>
    <col min="13" max="14" width="6" customWidth="1"/>
  </cols>
  <sheetData>
    <row r="1" spans="1:14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 customHeight="1" thickTop="1">
      <c r="A5" s="3"/>
      <c r="B5" s="8"/>
      <c r="C5" s="8"/>
      <c r="D5" s="8"/>
      <c r="E5" s="8"/>
      <c r="F5" s="8"/>
      <c r="G5" s="8"/>
      <c r="H5" s="3"/>
      <c r="I5" s="3"/>
      <c r="J5" s="3"/>
      <c r="K5" s="3"/>
      <c r="L5" s="3"/>
      <c r="M5" s="3"/>
      <c r="N5" s="3"/>
    </row>
    <row r="6" spans="1:14" ht="21.75" customHeight="1">
      <c r="A6" s="1" t="s">
        <v>102</v>
      </c>
      <c r="B6" s="9"/>
      <c r="C6" s="9"/>
      <c r="D6" s="9"/>
      <c r="E6" s="1"/>
      <c r="F6" s="9"/>
      <c r="G6" s="1"/>
      <c r="H6" s="1"/>
      <c r="I6" s="1"/>
      <c r="J6" s="1"/>
      <c r="K6" s="1"/>
      <c r="L6" s="1"/>
      <c r="M6" s="1"/>
      <c r="N6" s="1"/>
    </row>
    <row r="7" spans="1:14" ht="10.5" customHeight="1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>
      <c r="A8" s="10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78.75" customHeight="1">
      <c r="A9" s="55" t="s">
        <v>83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42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1.25" customHeight="1">
      <c r="A11" s="3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>
      <c r="A12" s="10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>
      <c r="A13" s="12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>
      <c r="A14" s="12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.75">
      <c r="A15" s="12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.75">
      <c r="A16" s="10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>
      <c r="A17" s="12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.75">
      <c r="A18" s="12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1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.75">
      <c r="A20" s="12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12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9" customHeight="1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>
      <c r="A23" s="10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36" customFormat="1" ht="18.75">
      <c r="A24" s="12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6" customHeight="1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8.75">
      <c r="A26" s="10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49" customFormat="1" ht="18.75">
      <c r="A27" s="12" t="s">
        <v>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9" customFormat="1" ht="18.75">
      <c r="A28" s="12" t="s">
        <v>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49" customFormat="1" ht="18.75">
      <c r="A29" s="12" t="s">
        <v>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8.25" customHeight="1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8.75">
      <c r="A31" s="13" t="s">
        <v>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.75">
      <c r="A32" s="13" t="s">
        <v>84</v>
      </c>
      <c r="B32" s="20" t="s">
        <v>85</v>
      </c>
      <c r="C32" s="20"/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6" s="31" customFormat="1" ht="18.75">
      <c r="A33" s="14" t="s">
        <v>100</v>
      </c>
      <c r="B33" s="31" t="s">
        <v>98</v>
      </c>
    </row>
    <row r="34" spans="1:16" s="31" customFormat="1" ht="18.75">
      <c r="A34" s="14"/>
      <c r="B34" s="31" t="s">
        <v>99</v>
      </c>
    </row>
    <row r="35" spans="1:16" ht="18.75">
      <c r="A35" s="13" t="s">
        <v>86</v>
      </c>
      <c r="B35" s="20" t="s">
        <v>87</v>
      </c>
      <c r="C35" s="20"/>
      <c r="D35" s="20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6" ht="18.75">
      <c r="A36" s="38" t="s">
        <v>88</v>
      </c>
      <c r="B36" s="39" t="s">
        <v>89</v>
      </c>
      <c r="C36" s="38"/>
      <c r="D36" s="38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6" ht="18.75">
      <c r="A37" s="13" t="s">
        <v>90</v>
      </c>
      <c r="B37" s="56">
        <f>B39</f>
        <v>20000</v>
      </c>
      <c r="C37" s="56"/>
      <c r="D37" s="20" t="s">
        <v>20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6" ht="18.75">
      <c r="A38" s="13" t="s">
        <v>94</v>
      </c>
      <c r="B38" s="1"/>
      <c r="C38" s="1"/>
      <c r="D38" s="1"/>
      <c r="E38" s="1"/>
      <c r="F38" s="1"/>
      <c r="G38" s="1"/>
      <c r="H38" s="1"/>
      <c r="I38" s="16"/>
      <c r="J38" s="1"/>
      <c r="K38" s="1"/>
      <c r="L38" s="1"/>
      <c r="M38" s="1"/>
      <c r="N38" s="1"/>
    </row>
    <row r="39" spans="1:16" ht="18.75">
      <c r="A39" s="10" t="s">
        <v>19</v>
      </c>
      <c r="B39" s="57">
        <f>B42</f>
        <v>20000</v>
      </c>
      <c r="C39" s="58"/>
      <c r="D39" s="1" t="s">
        <v>20</v>
      </c>
      <c r="E39" s="1"/>
      <c r="F39" s="1"/>
      <c r="G39" s="1"/>
      <c r="H39" s="16"/>
      <c r="I39" s="1"/>
      <c r="J39" s="1"/>
      <c r="K39" s="1"/>
      <c r="L39" s="1"/>
      <c r="M39" s="1"/>
      <c r="N39" s="1"/>
    </row>
    <row r="40" spans="1:16" ht="9" customHeight="1">
      <c r="A40" s="15"/>
      <c r="B40" s="18"/>
      <c r="C40" s="18"/>
      <c r="D40" s="1"/>
      <c r="E40" s="19"/>
      <c r="F40" s="18"/>
      <c r="G40" s="18"/>
      <c r="H40" s="18"/>
      <c r="I40" s="18"/>
      <c r="J40" s="18"/>
      <c r="K40" s="18"/>
      <c r="L40" s="18"/>
      <c r="M40" s="18"/>
      <c r="N40" s="18"/>
    </row>
    <row r="41" spans="1:16" ht="18.75">
      <c r="A41" s="1" t="s">
        <v>21</v>
      </c>
      <c r="B41" s="18"/>
      <c r="C41" s="18"/>
      <c r="D41" s="1"/>
      <c r="E41" s="19"/>
      <c r="F41" s="18"/>
      <c r="G41" s="18"/>
      <c r="H41" s="18"/>
      <c r="I41" s="18"/>
      <c r="J41" s="18"/>
      <c r="K41" s="18"/>
      <c r="L41" s="18"/>
      <c r="M41" s="18"/>
      <c r="N41" s="18"/>
    </row>
    <row r="42" spans="1:16" ht="18.75">
      <c r="A42" s="13" t="s">
        <v>22</v>
      </c>
      <c r="B42" s="57">
        <f>K43+K45+K47</f>
        <v>20000</v>
      </c>
      <c r="C42" s="58"/>
      <c r="D42" s="1" t="s">
        <v>20</v>
      </c>
      <c r="E42" s="1"/>
      <c r="F42" s="1"/>
      <c r="G42" s="1"/>
      <c r="H42" s="16"/>
      <c r="I42" s="1"/>
      <c r="J42" s="1"/>
      <c r="K42" s="1"/>
      <c r="L42" s="1"/>
      <c r="M42" s="1"/>
      <c r="N42" s="1"/>
    </row>
    <row r="43" spans="1:16" s="44" customFormat="1" ht="18.75">
      <c r="A43" s="14" t="s">
        <v>23</v>
      </c>
      <c r="B43" s="42"/>
      <c r="C43" s="42"/>
      <c r="D43" s="42"/>
      <c r="E43" s="43"/>
      <c r="I43" s="42"/>
      <c r="J43" s="42"/>
      <c r="K43" s="45">
        <f>SUM(J44)</f>
        <v>4000</v>
      </c>
      <c r="L43" s="42" t="s">
        <v>20</v>
      </c>
      <c r="M43" s="42"/>
      <c r="N43" s="42"/>
    </row>
    <row r="44" spans="1:16" ht="18.75">
      <c r="A44" s="17" t="s">
        <v>24</v>
      </c>
      <c r="B44" s="18"/>
      <c r="C44" s="18"/>
      <c r="D44" s="18"/>
      <c r="E44" s="19"/>
      <c r="I44" s="18"/>
      <c r="J44" s="40">
        <v>4000</v>
      </c>
      <c r="K44" s="18" t="s">
        <v>20</v>
      </c>
      <c r="L44" s="42"/>
      <c r="M44" s="18"/>
      <c r="N44" s="18"/>
    </row>
    <row r="45" spans="1:16" ht="18.75">
      <c r="A45" s="14" t="s">
        <v>25</v>
      </c>
      <c r="B45" s="1"/>
      <c r="C45" s="1"/>
      <c r="D45" s="1"/>
      <c r="E45" s="1"/>
      <c r="I45" s="1"/>
      <c r="J45" s="1"/>
      <c r="K45" s="41">
        <f>SUM(J46:J46)</f>
        <v>2000</v>
      </c>
      <c r="L45" s="42" t="s">
        <v>20</v>
      </c>
      <c r="M45" s="1"/>
      <c r="N45" s="1"/>
    </row>
    <row r="46" spans="1:16" ht="18.75">
      <c r="A46" s="17" t="s">
        <v>91</v>
      </c>
      <c r="B46" s="18"/>
      <c r="C46" s="18"/>
      <c r="D46" s="18"/>
      <c r="E46" s="19"/>
      <c r="I46" s="18"/>
      <c r="J46" s="40">
        <v>2000</v>
      </c>
      <c r="K46" s="18" t="s">
        <v>20</v>
      </c>
      <c r="L46" s="42"/>
      <c r="M46" s="18"/>
      <c r="N46" s="18"/>
    </row>
    <row r="47" spans="1:16" s="44" customFormat="1" ht="18.75">
      <c r="A47" s="14" t="s">
        <v>93</v>
      </c>
      <c r="B47" s="1"/>
      <c r="C47" s="1"/>
      <c r="D47" s="1"/>
      <c r="E47" s="1"/>
      <c r="F47" s="1"/>
      <c r="G47" s="10"/>
      <c r="H47" s="1"/>
      <c r="I47" s="1"/>
      <c r="J47" s="1"/>
      <c r="K47" s="47">
        <f>SUM(J48)</f>
        <v>14000</v>
      </c>
      <c r="L47" s="42" t="s">
        <v>20</v>
      </c>
      <c r="M47" s="1"/>
      <c r="N47" s="1"/>
      <c r="P47" s="48"/>
    </row>
    <row r="48" spans="1:16" ht="18.75">
      <c r="A48" s="17" t="s">
        <v>92</v>
      </c>
      <c r="B48" s="35"/>
      <c r="C48" s="35"/>
      <c r="D48" s="18"/>
      <c r="E48" s="19"/>
      <c r="I48" s="18"/>
      <c r="J48" s="46">
        <v>14000</v>
      </c>
      <c r="K48" s="18" t="s">
        <v>20</v>
      </c>
      <c r="L48" s="18"/>
      <c r="M48" s="18"/>
      <c r="N48" s="18"/>
    </row>
    <row r="49" spans="1:28" ht="8.25" customHeight="1">
      <c r="A49" s="17"/>
      <c r="B49" s="1"/>
      <c r="C49" s="1"/>
      <c r="D49" s="1"/>
      <c r="E49" s="1"/>
      <c r="F49" s="10"/>
      <c r="G49" s="1"/>
      <c r="H49" s="1"/>
      <c r="I49" s="1"/>
      <c r="J49" s="1"/>
      <c r="K49" s="1"/>
      <c r="L49" s="1"/>
      <c r="M49" s="1"/>
      <c r="N49" s="1"/>
    </row>
    <row r="50" spans="1:28" ht="18.75">
      <c r="A50" s="13" t="s">
        <v>26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0"/>
      <c r="X50" s="1"/>
      <c r="Y50" s="3"/>
      <c r="Z50" s="18"/>
      <c r="AA50" s="18"/>
      <c r="AB50" s="18"/>
    </row>
    <row r="51" spans="1:28" ht="9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1"/>
      <c r="X51" s="1"/>
      <c r="Y51" s="3"/>
      <c r="Z51" s="1"/>
      <c r="AA51" s="1"/>
      <c r="AB51" s="1"/>
    </row>
    <row r="52" spans="1:28" ht="18.75">
      <c r="A52" s="59" t="s">
        <v>27</v>
      </c>
      <c r="B52" s="62" t="s">
        <v>28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20"/>
      <c r="X52" s="1"/>
      <c r="Y52" s="18"/>
      <c r="Z52" s="18"/>
      <c r="AA52" s="18"/>
      <c r="AB52" s="18"/>
    </row>
    <row r="53" spans="1:28" ht="18.75">
      <c r="A53" s="60"/>
      <c r="B53" s="63" t="s">
        <v>29</v>
      </c>
      <c r="C53" s="63"/>
      <c r="D53" s="63"/>
      <c r="E53" s="63" t="s">
        <v>30</v>
      </c>
      <c r="F53" s="63"/>
      <c r="G53" s="63"/>
      <c r="H53" s="63" t="s">
        <v>31</v>
      </c>
      <c r="I53" s="63"/>
      <c r="J53" s="63"/>
      <c r="K53" s="63" t="s">
        <v>32</v>
      </c>
      <c r="L53" s="63"/>
      <c r="M53" s="63"/>
      <c r="N53" s="63"/>
      <c r="O53" s="1"/>
      <c r="Y53" s="1"/>
      <c r="Z53" s="8"/>
      <c r="AA53" s="8"/>
      <c r="AB53" s="3"/>
    </row>
    <row r="54" spans="1:28" ht="18.75">
      <c r="A54" s="61"/>
      <c r="B54" s="50" t="s">
        <v>33</v>
      </c>
      <c r="C54" s="50" t="s">
        <v>34</v>
      </c>
      <c r="D54" s="50" t="s">
        <v>35</v>
      </c>
      <c r="E54" s="50" t="s">
        <v>36</v>
      </c>
      <c r="F54" s="50" t="s">
        <v>37</v>
      </c>
      <c r="G54" s="50" t="s">
        <v>38</v>
      </c>
      <c r="H54" s="50" t="s">
        <v>39</v>
      </c>
      <c r="I54" s="50" t="s">
        <v>40</v>
      </c>
      <c r="J54" s="50" t="s">
        <v>41</v>
      </c>
      <c r="K54" s="50" t="s">
        <v>42</v>
      </c>
      <c r="L54" s="50" t="s">
        <v>43</v>
      </c>
      <c r="M54" s="50" t="s">
        <v>44</v>
      </c>
      <c r="N54" s="63"/>
      <c r="O54" s="1"/>
      <c r="Y54" s="1"/>
      <c r="Z54" s="31"/>
      <c r="AA54" s="8"/>
      <c r="AB54" s="3"/>
    </row>
    <row r="55" spans="1:28" ht="37.5">
      <c r="A55" s="21" t="s">
        <v>45</v>
      </c>
      <c r="B55" s="33" t="s">
        <v>101</v>
      </c>
      <c r="C55" s="22"/>
      <c r="D55" s="23"/>
      <c r="E55" s="23"/>
      <c r="F55" s="23"/>
      <c r="G55" s="23"/>
      <c r="H55" s="24"/>
      <c r="I55" s="24"/>
      <c r="J55" s="24"/>
      <c r="K55" s="24"/>
      <c r="L55" s="24"/>
      <c r="M55" s="24"/>
      <c r="N55" s="24"/>
      <c r="O55" s="1"/>
      <c r="Y55" s="1"/>
      <c r="Z55" s="31"/>
      <c r="AA55" s="8"/>
      <c r="AB55" s="3"/>
    </row>
    <row r="56" spans="1:28" ht="18.75">
      <c r="A56" s="21" t="s">
        <v>46</v>
      </c>
      <c r="B56" s="33" t="s">
        <v>101</v>
      </c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Z56" s="8"/>
      <c r="AA56" s="3"/>
    </row>
    <row r="57" spans="1:28" ht="18.75">
      <c r="A57" s="21" t="s">
        <v>47</v>
      </c>
      <c r="B57" s="25"/>
      <c r="C57" s="25"/>
      <c r="D57" s="25"/>
      <c r="E57" s="33" t="s">
        <v>101</v>
      </c>
      <c r="F57" s="33" t="s">
        <v>101</v>
      </c>
      <c r="G57" s="33" t="s">
        <v>101</v>
      </c>
      <c r="H57" s="26"/>
      <c r="I57" s="26"/>
      <c r="J57" s="26"/>
      <c r="K57" s="26"/>
      <c r="L57" s="26"/>
      <c r="M57" s="26"/>
      <c r="N57" s="26"/>
      <c r="Z57" s="8"/>
      <c r="AA57" s="3"/>
    </row>
    <row r="58" spans="1:28" ht="18.75">
      <c r="A58" s="21" t="s">
        <v>48</v>
      </c>
      <c r="B58" s="25"/>
      <c r="C58" s="25"/>
      <c r="D58" s="25"/>
      <c r="E58" s="34"/>
      <c r="F58" s="25"/>
      <c r="G58" s="25"/>
      <c r="H58" s="33" t="s">
        <v>101</v>
      </c>
      <c r="I58" s="33" t="s">
        <v>101</v>
      </c>
      <c r="J58" s="33" t="s">
        <v>101</v>
      </c>
      <c r="K58" s="26"/>
      <c r="L58" s="26"/>
      <c r="M58" s="26"/>
      <c r="N58" s="26"/>
      <c r="Z58" s="8"/>
      <c r="AA58" s="3"/>
    </row>
    <row r="59" spans="1:28" ht="18.75">
      <c r="A59" s="51" t="s">
        <v>49</v>
      </c>
      <c r="B59" s="71" t="s">
        <v>50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Z59" s="8"/>
      <c r="AA59" s="3"/>
    </row>
    <row r="60" spans="1:28" ht="18.75">
      <c r="A60" s="52" t="s">
        <v>51</v>
      </c>
      <c r="B60" s="53">
        <f>+B61+B62+B67+B70+B71</f>
        <v>0</v>
      </c>
      <c r="C60" s="53">
        <f t="shared" ref="C60:M60" si="0">+C61+C62+C67+C70+C71</f>
        <v>0</v>
      </c>
      <c r="D60" s="53">
        <f t="shared" si="0"/>
        <v>0</v>
      </c>
      <c r="E60" s="53">
        <f t="shared" si="0"/>
        <v>20000</v>
      </c>
      <c r="F60" s="53">
        <f t="shared" si="0"/>
        <v>0</v>
      </c>
      <c r="G60" s="53">
        <f t="shared" si="0"/>
        <v>0</v>
      </c>
      <c r="H60" s="53">
        <f t="shared" si="0"/>
        <v>0</v>
      </c>
      <c r="I60" s="53">
        <f t="shared" si="0"/>
        <v>0</v>
      </c>
      <c r="J60" s="53">
        <f t="shared" si="0"/>
        <v>0</v>
      </c>
      <c r="K60" s="53">
        <f t="shared" si="0"/>
        <v>0</v>
      </c>
      <c r="L60" s="53">
        <f t="shared" si="0"/>
        <v>0</v>
      </c>
      <c r="M60" s="53">
        <f t="shared" si="0"/>
        <v>0</v>
      </c>
      <c r="N60" s="54">
        <f>SUM(B60:M60)</f>
        <v>20000</v>
      </c>
      <c r="Z60" s="8"/>
      <c r="AA60" s="3"/>
    </row>
    <row r="61" spans="1:28" ht="18.75">
      <c r="A61" s="27" t="s">
        <v>52</v>
      </c>
      <c r="B61" s="4">
        <v>0</v>
      </c>
      <c r="C61" s="4">
        <v>0</v>
      </c>
      <c r="D61" s="4">
        <v>0</v>
      </c>
      <c r="E61" s="4">
        <v>0</v>
      </c>
      <c r="F61" s="4"/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4">
        <f t="shared" ref="N61:N73" si="1">SUM(B61:M61)</f>
        <v>0</v>
      </c>
      <c r="Z61" s="8"/>
      <c r="AA61" s="3"/>
    </row>
    <row r="62" spans="1:28" ht="18.75">
      <c r="A62" s="27" t="s">
        <v>53</v>
      </c>
      <c r="B62" s="5">
        <f>SUM(B63:B66)</f>
        <v>0</v>
      </c>
      <c r="C62" s="5">
        <f t="shared" ref="C62:M62" si="2">SUM(C63:C66)</f>
        <v>0</v>
      </c>
      <c r="D62" s="5">
        <f t="shared" si="2"/>
        <v>0</v>
      </c>
      <c r="E62" s="5">
        <f t="shared" si="2"/>
        <v>20000</v>
      </c>
      <c r="F62" s="5">
        <f t="shared" si="2"/>
        <v>0</v>
      </c>
      <c r="G62" s="5">
        <f t="shared" si="2"/>
        <v>0</v>
      </c>
      <c r="H62" s="5">
        <f t="shared" si="2"/>
        <v>0</v>
      </c>
      <c r="I62" s="5">
        <f t="shared" si="2"/>
        <v>0</v>
      </c>
      <c r="J62" s="5">
        <f t="shared" si="2"/>
        <v>0</v>
      </c>
      <c r="K62" s="5">
        <f t="shared" si="2"/>
        <v>0</v>
      </c>
      <c r="L62" s="5">
        <f t="shared" si="2"/>
        <v>0</v>
      </c>
      <c r="M62" s="5">
        <f t="shared" si="2"/>
        <v>0</v>
      </c>
      <c r="N62" s="54">
        <f t="shared" si="1"/>
        <v>20000</v>
      </c>
      <c r="Z62" s="1"/>
      <c r="AA62" s="1"/>
      <c r="AB62" s="1"/>
    </row>
    <row r="63" spans="1:28" ht="18.75">
      <c r="A63" s="21" t="s">
        <v>54</v>
      </c>
      <c r="B63" s="6"/>
      <c r="C63" s="6"/>
      <c r="D63" s="6"/>
      <c r="E63" s="6">
        <v>4000</v>
      </c>
      <c r="F63" s="6"/>
      <c r="G63" s="6"/>
      <c r="H63" s="7"/>
      <c r="I63" s="7"/>
      <c r="J63" s="7"/>
      <c r="K63" s="7"/>
      <c r="L63" s="7"/>
      <c r="M63" s="7"/>
      <c r="N63" s="54">
        <f t="shared" si="1"/>
        <v>4000</v>
      </c>
      <c r="Z63" s="1"/>
      <c r="AA63" s="1"/>
      <c r="AB63" s="1"/>
    </row>
    <row r="64" spans="1:28" ht="18.75">
      <c r="A64" s="21" t="s">
        <v>55</v>
      </c>
      <c r="B64" s="6"/>
      <c r="C64" s="6"/>
      <c r="D64" s="6"/>
      <c r="E64" s="6">
        <v>2000</v>
      </c>
      <c r="F64" s="6"/>
      <c r="G64" s="6"/>
      <c r="H64" s="7"/>
      <c r="I64" s="7"/>
      <c r="J64" s="7"/>
      <c r="K64" s="7"/>
      <c r="L64" s="7"/>
      <c r="M64" s="7"/>
      <c r="N64" s="54">
        <f t="shared" si="1"/>
        <v>2000</v>
      </c>
      <c r="Z64" s="3"/>
      <c r="AA64" s="3"/>
      <c r="AB64" s="3"/>
    </row>
    <row r="65" spans="1:28" ht="18.75">
      <c r="A65" s="21" t="s">
        <v>56</v>
      </c>
      <c r="B65" s="6"/>
      <c r="C65" s="6"/>
      <c r="D65" s="6"/>
      <c r="E65" s="6">
        <v>14000</v>
      </c>
      <c r="F65" s="6"/>
      <c r="G65" s="6"/>
      <c r="H65" s="7"/>
      <c r="I65" s="7"/>
      <c r="J65" s="7"/>
      <c r="K65" s="7"/>
      <c r="L65" s="7"/>
      <c r="M65" s="7"/>
      <c r="N65" s="54">
        <f t="shared" si="1"/>
        <v>14000</v>
      </c>
      <c r="Z65" s="1"/>
      <c r="AA65" s="1"/>
      <c r="AB65" s="1"/>
    </row>
    <row r="66" spans="1:28" ht="18.75">
      <c r="A66" s="28" t="s">
        <v>57</v>
      </c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54">
        <f t="shared" si="1"/>
        <v>0</v>
      </c>
      <c r="Z66" s="1"/>
      <c r="AA66" s="1"/>
      <c r="AB66" s="1"/>
    </row>
    <row r="67" spans="1:28" ht="18.75">
      <c r="A67" s="27" t="s">
        <v>58</v>
      </c>
      <c r="B67" s="5">
        <f>+B68+B69</f>
        <v>0</v>
      </c>
      <c r="C67" s="5">
        <f t="shared" ref="C67:M67" si="3">+C68+C69</f>
        <v>0</v>
      </c>
      <c r="D67" s="5">
        <f t="shared" si="3"/>
        <v>0</v>
      </c>
      <c r="E67" s="5">
        <f t="shared" si="3"/>
        <v>0</v>
      </c>
      <c r="F67" s="5">
        <f t="shared" si="3"/>
        <v>0</v>
      </c>
      <c r="G67" s="5">
        <f t="shared" si="3"/>
        <v>0</v>
      </c>
      <c r="H67" s="5">
        <f t="shared" si="3"/>
        <v>0</v>
      </c>
      <c r="I67" s="5">
        <f t="shared" si="3"/>
        <v>0</v>
      </c>
      <c r="J67" s="5">
        <f t="shared" si="3"/>
        <v>0</v>
      </c>
      <c r="K67" s="5">
        <f t="shared" si="3"/>
        <v>0</v>
      </c>
      <c r="L67" s="5">
        <f t="shared" si="3"/>
        <v>0</v>
      </c>
      <c r="M67" s="5">
        <f t="shared" si="3"/>
        <v>0</v>
      </c>
      <c r="N67" s="54">
        <f t="shared" si="1"/>
        <v>0</v>
      </c>
      <c r="Z67" s="1"/>
      <c r="AA67" s="1"/>
      <c r="AB67" s="1"/>
    </row>
    <row r="68" spans="1:28" ht="18.75">
      <c r="A68" s="21" t="s">
        <v>59</v>
      </c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54">
        <f t="shared" si="1"/>
        <v>0</v>
      </c>
    </row>
    <row r="69" spans="1:28" ht="18.75">
      <c r="A69" s="21" t="s">
        <v>60</v>
      </c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54">
        <f t="shared" si="1"/>
        <v>0</v>
      </c>
    </row>
    <row r="70" spans="1:28" ht="18.75">
      <c r="A70" s="27" t="s">
        <v>61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4">
        <f t="shared" si="1"/>
        <v>0</v>
      </c>
    </row>
    <row r="71" spans="1:28" ht="18.75">
      <c r="A71" s="29" t="s">
        <v>62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4">
        <f t="shared" si="1"/>
        <v>0</v>
      </c>
    </row>
    <row r="72" spans="1:28" ht="15.75">
      <c r="A72" s="59" t="s">
        <v>63</v>
      </c>
      <c r="B72" s="74">
        <f>+B60+C60+D60</f>
        <v>0</v>
      </c>
      <c r="C72" s="75"/>
      <c r="D72" s="75"/>
      <c r="E72" s="74">
        <f>+E60+F60+G60</f>
        <v>20000</v>
      </c>
      <c r="F72" s="75"/>
      <c r="G72" s="75"/>
      <c r="H72" s="74">
        <f>+H60+I60+J60</f>
        <v>0</v>
      </c>
      <c r="I72" s="75"/>
      <c r="J72" s="75"/>
      <c r="K72" s="74">
        <f>+K60+L60+M60</f>
        <v>0</v>
      </c>
      <c r="L72" s="75"/>
      <c r="M72" s="75"/>
      <c r="N72" s="54">
        <f t="shared" si="1"/>
        <v>20000</v>
      </c>
    </row>
    <row r="73" spans="1:28" ht="15.75">
      <c r="A73" s="61"/>
      <c r="B73" s="74">
        <f>+B72+E72+H72+K72</f>
        <v>20000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54">
        <f t="shared" si="1"/>
        <v>20000</v>
      </c>
    </row>
    <row r="74" spans="1:28" ht="11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3"/>
    </row>
    <row r="75" spans="1:28" ht="18.75">
      <c r="A75" s="30" t="s">
        <v>64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8"/>
      <c r="N75" s="3"/>
    </row>
    <row r="76" spans="1:28" ht="9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8"/>
      <c r="N76" s="3"/>
    </row>
    <row r="77" spans="1:28" ht="18.75">
      <c r="A77" s="76" t="s">
        <v>65</v>
      </c>
      <c r="B77" s="76"/>
      <c r="C77" s="76"/>
      <c r="D77" s="76"/>
      <c r="E77" s="76" t="s">
        <v>66</v>
      </c>
      <c r="F77" s="76"/>
      <c r="G77" s="76"/>
      <c r="H77" s="76"/>
      <c r="I77" s="76" t="s">
        <v>67</v>
      </c>
      <c r="J77" s="76"/>
      <c r="K77" s="76"/>
      <c r="L77" s="76"/>
      <c r="M77" s="8"/>
      <c r="N77" s="3"/>
    </row>
    <row r="78" spans="1:28" ht="18.75">
      <c r="A78" s="65" t="s">
        <v>68</v>
      </c>
      <c r="B78" s="66"/>
      <c r="C78" s="66"/>
      <c r="D78" s="67"/>
      <c r="E78" s="68" t="s">
        <v>69</v>
      </c>
      <c r="F78" s="69"/>
      <c r="G78" s="69"/>
      <c r="H78" s="70"/>
      <c r="I78" s="68" t="s">
        <v>70</v>
      </c>
      <c r="J78" s="69"/>
      <c r="K78" s="69"/>
      <c r="L78" s="70"/>
      <c r="M78" s="8"/>
      <c r="N78" s="3"/>
    </row>
    <row r="79" spans="1:28" ht="18.75">
      <c r="A79" s="65" t="s">
        <v>71</v>
      </c>
      <c r="B79" s="66"/>
      <c r="C79" s="66"/>
      <c r="D79" s="67"/>
      <c r="E79" s="68" t="s">
        <v>72</v>
      </c>
      <c r="F79" s="69"/>
      <c r="G79" s="69"/>
      <c r="H79" s="70"/>
      <c r="I79" s="68" t="s">
        <v>73</v>
      </c>
      <c r="J79" s="69"/>
      <c r="K79" s="69"/>
      <c r="L79" s="70"/>
      <c r="M79" s="8"/>
      <c r="N79" s="3"/>
    </row>
    <row r="80" spans="1:28" ht="18.75">
      <c r="A80" s="65" t="s">
        <v>74</v>
      </c>
      <c r="B80" s="66"/>
      <c r="C80" s="66"/>
      <c r="D80" s="67"/>
      <c r="E80" s="68" t="s">
        <v>75</v>
      </c>
      <c r="F80" s="69"/>
      <c r="G80" s="69"/>
      <c r="H80" s="70"/>
      <c r="I80" s="68" t="s">
        <v>76</v>
      </c>
      <c r="J80" s="69"/>
      <c r="K80" s="69"/>
      <c r="L80" s="70"/>
      <c r="M80" s="8"/>
      <c r="N80" s="3"/>
    </row>
    <row r="81" spans="1:14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3"/>
    </row>
    <row r="82" spans="1:14" s="44" customFormat="1" ht="18.75">
      <c r="A82" s="9" t="s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"/>
    </row>
    <row r="83" spans="1:14" ht="18.75">
      <c r="A83" s="8" t="s">
        <v>78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3"/>
    </row>
    <row r="84" spans="1:14" ht="18.75">
      <c r="A84" s="8" t="s">
        <v>79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3"/>
    </row>
    <row r="85" spans="1:14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3"/>
    </row>
    <row r="86" spans="1:14">
      <c r="A86" t="s">
        <v>80</v>
      </c>
    </row>
    <row r="87" spans="1:14" ht="18.75">
      <c r="A87" s="32" t="s">
        <v>81</v>
      </c>
    </row>
    <row r="88" spans="1:14" ht="18.75">
      <c r="A88" s="32" t="s">
        <v>82</v>
      </c>
    </row>
  </sheetData>
  <mergeCells count="34">
    <mergeCell ref="A80:D80"/>
    <mergeCell ref="E80:H80"/>
    <mergeCell ref="I80:L80"/>
    <mergeCell ref="A77:D77"/>
    <mergeCell ref="E77:H77"/>
    <mergeCell ref="I77:L77"/>
    <mergeCell ref="A78:D78"/>
    <mergeCell ref="A1:N1"/>
    <mergeCell ref="A2:N2"/>
    <mergeCell ref="A3:N3"/>
    <mergeCell ref="A79:D79"/>
    <mergeCell ref="E79:H79"/>
    <mergeCell ref="I79:L79"/>
    <mergeCell ref="E78:H78"/>
    <mergeCell ref="I78:L78"/>
    <mergeCell ref="B59:N59"/>
    <mergeCell ref="A72:A73"/>
    <mergeCell ref="B72:D72"/>
    <mergeCell ref="E72:G72"/>
    <mergeCell ref="H72:J72"/>
    <mergeCell ref="K72:M72"/>
    <mergeCell ref="B73:M73"/>
    <mergeCell ref="A9:N9"/>
    <mergeCell ref="A10:N10"/>
    <mergeCell ref="B37:C37"/>
    <mergeCell ref="B39:C39"/>
    <mergeCell ref="B42:C42"/>
    <mergeCell ref="A52:A54"/>
    <mergeCell ref="B52:N52"/>
    <mergeCell ref="B53:D53"/>
    <mergeCell ref="E53:G53"/>
    <mergeCell ref="H53:J53"/>
    <mergeCell ref="K53:M53"/>
    <mergeCell ref="N53:N54"/>
  </mergeCells>
  <pageMargins left="0.98425196850393704" right="0.39370078740157483" top="0.59055118110236227" bottom="0.59055118110236227" header="0.59055118110236227" footer="0.59055118110236227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13.3กิจกรรมสืบสานเพลงบอก</vt:lpstr>
      <vt:lpstr>'13.3กิจกรรมสืบสานเพลงบอก'!Print_Area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2016-08-24T03:10:05Z</cp:lastPrinted>
  <dcterms:created xsi:type="dcterms:W3CDTF">2012-06-27T02:12:05Z</dcterms:created>
  <dcterms:modified xsi:type="dcterms:W3CDTF">2016-11-24T03:37:06Z</dcterms:modified>
</cp:coreProperties>
</file>