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120" yWindow="15" windowWidth="15195" windowHeight="8190" tabRatio="930"/>
  </bookViews>
  <sheets>
    <sheet name="โครงการปลูกฝังเอกลักษณ์ไทย" sheetId="22" r:id="rId1"/>
  </sheets>
  <definedNames>
    <definedName name="AccessDatabase" hidden="1">"C:\Pongsuk\ประมาณการ ภาคปกติ.mdb"</definedName>
    <definedName name="_xlnm.Print_Area" localSheetId="0">โครงการปลูกฝังเอกลักษณ์ไทย!$A$1:$N$92</definedName>
    <definedName name="ทำนุ">#REF!</definedName>
    <definedName name="ประมาณการ_ภาคปกติ_ภาค1_List">#REF!</definedName>
  </definedNames>
  <calcPr calcId="124519"/>
</workbook>
</file>

<file path=xl/calcChain.xml><?xml version="1.0" encoding="utf-8"?>
<calcChain xmlns="http://schemas.openxmlformats.org/spreadsheetml/2006/main">
  <c r="N64" i="22"/>
  <c r="N66"/>
  <c r="N67"/>
  <c r="N68"/>
  <c r="N69"/>
  <c r="N71"/>
  <c r="N72"/>
  <c r="N73"/>
  <c r="N74"/>
  <c r="C65"/>
  <c r="D65"/>
  <c r="E65"/>
  <c r="F65"/>
  <c r="G65"/>
  <c r="H65"/>
  <c r="I65"/>
  <c r="J65"/>
  <c r="K65"/>
  <c r="L65"/>
  <c r="M65"/>
  <c r="B65"/>
  <c r="K46"/>
  <c r="K49"/>
  <c r="N65" l="1"/>
  <c r="B45"/>
  <c r="B42" s="1"/>
  <c r="B37" s="1"/>
  <c r="D63"/>
  <c r="J63"/>
  <c r="L63"/>
  <c r="H63"/>
  <c r="E63"/>
  <c r="M70"/>
  <c r="M63" s="1"/>
  <c r="L70"/>
  <c r="K70"/>
  <c r="K63" s="1"/>
  <c r="K75" s="1"/>
  <c r="J70"/>
  <c r="I70"/>
  <c r="I63" s="1"/>
  <c r="H70"/>
  <c r="G70"/>
  <c r="G63" s="1"/>
  <c r="F70"/>
  <c r="F63" s="1"/>
  <c r="E70"/>
  <c r="D70"/>
  <c r="C70"/>
  <c r="C63" s="1"/>
  <c r="B70"/>
  <c r="E75" l="1"/>
  <c r="N70"/>
  <c r="H75"/>
  <c r="B63"/>
  <c r="N63" l="1"/>
  <c r="B75"/>
  <c r="B76" l="1"/>
  <c r="N76" s="1"/>
  <c r="N75"/>
</calcChain>
</file>

<file path=xl/sharedStrings.xml><?xml version="1.0" encoding="utf-8"?>
<sst xmlns="http://schemas.openxmlformats.org/spreadsheetml/2006/main" count="122" uniqueCount="104">
  <si>
    <t>รายละเอียดกิจกรรม ประจำปีงบประมาณ พ.ศ. 2560</t>
  </si>
  <si>
    <t>มหาวิทยาลัยราชภัฏสุราษฎร์ธานี</t>
  </si>
  <si>
    <t>หน่วยงาน คณะพยาบาลศาสตร์</t>
  </si>
  <si>
    <t>เหตุผลความจำเป็น  :</t>
  </si>
  <si>
    <t>วัตถุประสงค์ของกิจกรรม  :</t>
  </si>
  <si>
    <t>1) เพื่อจัดตั้งชุมนุมดนตรีไทยคณะพยาบาลศาสตร์ มหาวิทยาลัยราชภัฏสุราษฎร์ธานี</t>
  </si>
  <si>
    <t xml:space="preserve">2) เพื่อเพิ่มพูนทักษะความสามารถของทางดนตรีไทยของนักดนตรีไทย  </t>
  </si>
  <si>
    <t xml:space="preserve">      3)เพื่อเตรียมความพร้อมให้กับดนตรีไทยในการบรรเลงเนื่องในวาระและโอกาสต่าง ๆ ทั้งภายในและ ภายนอกมหาวิทยาลัยฯ   </t>
  </si>
  <si>
    <t>4)เพื่อกระตุ้นให้นักศึกษามีความภาคภูมิใจในเอกลักษณ์ความเป็นไทย</t>
  </si>
  <si>
    <t>แนวทางการดำเนินงานของกิจกรรม :</t>
  </si>
  <si>
    <t>การบูรณาการกับการเรียนการสอน/การวิจัย (ระบุชื่อรายวิชา/หัวข้อวิจัย)</t>
  </si>
  <si>
    <t>ไม่มี</t>
  </si>
  <si>
    <t>ความสอดคล้องตัวบ่งชี้หรือตัวชี้วัดของ สกอ.หรือ กพร.</t>
  </si>
  <si>
    <t>1)สกอ ตัวบ่งชี้ 4.1 ระบบและกลไกการทำนุบำรุงศิลปะและวัฒนธรรม</t>
  </si>
  <si>
    <t>2)สภาการพยาบาล ตัวบ่งชี้ 25  การทำนุบำรุงศิลปะและวัฒนธรรมและหรือภูมิปัญญาไทย</t>
  </si>
  <si>
    <t xml:space="preserve">3)สภาการพยาบาล ตัวบ่งชี้ที่ 14 การพัฒนานักศึกษา  </t>
  </si>
  <si>
    <t>ตัวชี้วัดความสำเร็จของกิจกรรม  :</t>
  </si>
  <si>
    <t xml:space="preserve">เป้าหมาย : </t>
  </si>
  <si>
    <t xml:space="preserve">           นักศึกษาพยาบาลศาสตร์ จำนวน 12 คน</t>
  </si>
  <si>
    <t>งบประมาณ</t>
  </si>
  <si>
    <t>บาท</t>
  </si>
  <si>
    <t>รายละเอียดค่าใช้จ่าย</t>
  </si>
  <si>
    <t>1)   งบดำเนินงาน</t>
  </si>
  <si>
    <t>1.1)  ค่าตอบแทน</t>
  </si>
  <si>
    <t>1.2)  ค่าใช้สอย</t>
  </si>
  <si>
    <t>1.3)  ค่าวัสดุ</t>
  </si>
  <si>
    <t>แผนการดำเนินงาน /  แผนการใช้จ่ายงบประมาณ  :</t>
  </si>
  <si>
    <t>ขั้นตอนการดำเนินงาน</t>
  </si>
  <si>
    <t xml:space="preserve">แผนการดำเนินงาน </t>
  </si>
  <si>
    <t>ไตรมาส 1</t>
  </si>
  <si>
    <t>ไตรมาส 2</t>
  </si>
  <si>
    <t>ไตรมาส 3</t>
  </si>
  <si>
    <t>ไตรมาส 4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</si>
  <si>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</si>
  <si>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</si>
  <si>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</si>
  <si>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</si>
  <si>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</si>
  <si>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</si>
  <si>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</si>
  <si>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</si>
  <si>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</si>
  <si>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</si>
  <si>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</si>
  <si>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</si>
  <si>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ประชุมวางแผนการดำเนินโครงการ</t>
  </si>
  <si>
    <t>⁄</t>
  </si>
  <si>
    <t>2. มอบหมายหน้าที่ความรับผิดชอบ</t>
  </si>
  <si>
    <t>3. จัดซื้อเครื่องดนตรีไทย</t>
  </si>
  <si>
    <t>4.ฝึกเล่นดนตรีไทย</t>
  </si>
  <si>
    <t>5.ประเมินผล</t>
  </si>
  <si>
    <t>งบรายจ่าย</t>
  </si>
  <si>
    <t xml:space="preserve">แผนการใช้จ่ายงบประมาณ  </t>
  </si>
  <si>
    <t>รวมงบประมาณทั้งหมด</t>
  </si>
  <si>
    <t>1. งบบุคลากร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</si>
  <si>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</si>
  <si>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</si>
  <si>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</si>
  <si>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</si>
  <si>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</si>
  <si>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</si>
  <si>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</si>
  <si>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ค่าที่ดินสิ่งก่อสร้าง</t>
  </si>
  <si>
    <t>4. งบเงินอุดหนุน</t>
  </si>
  <si>
    <t>5. งบรายจ่ายอื่น</t>
  </si>
  <si>
    <t>รวมงบประมาณ</t>
  </si>
  <si>
    <t>การวัดและประเมินผล :</t>
  </si>
  <si>
    <t>ตัวบ่งชี้ความสำเร็จ</t>
  </si>
  <si>
    <t>วิธีประเมิน</t>
  </si>
  <si>
    <t>เครื่องมือที่ใช้ในการประเมิน</t>
  </si>
  <si>
    <t>1) อาจารย์และนักศึกษาพยาบาล มีความพึงพอใจในกิจกรรม ร้อยละ 80</t>
  </si>
  <si>
    <t>สอบถามความพึงพอใจ</t>
  </si>
  <si>
    <t>แบบสอบถามความพึงพอใจ</t>
  </si>
  <si>
    <t>2) นักศึกษาสามารถแสดงดนตรีไทยในโอกาสต่างทั้งภายในและภายนอกมหาวิทยาลัย</t>
  </si>
  <si>
    <t>การแสดงดนตรีไทยในโอกาสต่าง</t>
  </si>
  <si>
    <t>จำนวนครั้งของการแสดงดนตรีไทยในโอกาสต่างๆ</t>
  </si>
  <si>
    <t>ผลที่คาดว่าจะได้รับจากกิจกรรม  :</t>
  </si>
  <si>
    <t>1)มีชมนุมดนตรีไทยคณะพยาบาลศาสตร์ มหาวิทยาลัยราชภัฏสุราษฎร์ธานี</t>
  </si>
  <si>
    <t xml:space="preserve">          ดนตรีไทยเป็นมรดกทางวัฒนธรรมอันล้ำค่าของชาติอย่างหนึ่งที่แสดงถึงพัฒนาการทางศิลปะทางดนตรีไทย  ซึ่งมีอารยธรรมมาช้านาน  ดนตรีไทยจึงเป็นสิ่งที่มีคุณค่าควรแก่การสืบสาน เพื่อปลูกฝังและเผยแพร่เอกลักษณ์ความเป็นไทยให้นักศึกษาพยาบาล มีความรู้ความเข้าใจเอกลักษณ์ความเป็นไทยและยังสามารถแสดงดนตรีไทยในวาระและโอกาสต่าง ๆ ทั้งภายในและภายนอก มหาวิทยาลัยฯ เช่น วันสถาปนาคณะ วันไหว้ครู วันเฉลิมพระชนมพรรษา วันสำคัญอื่น ๆ และภายนอกมหาวิทยาลัยฯ ซึ่งเป็น การสร้างชื่อเสียงให้กับมหาวิทยาลัย ตลอดจนช่วยอนุรักษ์และเผยแพร่ดนตรีไทย อันเป็นเอกลักษณ์ที่ดีของชาติให้อยู่คู่ชาติสืบไป</t>
  </si>
  <si>
    <t>1)  ตัวชี้วัดเชิงคุณภาพ  :</t>
  </si>
  <si>
    <t>2)  ตัวชี้วัดเชิงปริมาณ  :</t>
  </si>
  <si>
    <t xml:space="preserve">สมาชิกชุมนุมดนตรีไทย  มหาวิทยาลัยราชภัฏสุราษฎร์ธานี จำนวน 12  คน  </t>
  </si>
  <si>
    <t>3)  ตัวชี้วัดเชิงเวลา  :</t>
  </si>
  <si>
    <t>4)  ตัวชี้วัดเชิงต้นทุน  :</t>
  </si>
  <si>
    <t xml:space="preserve">ผู้รับผิดชอบกิจกรรม : </t>
  </si>
  <si>
    <t xml:space="preserve">         2)นักศึกษาได้มีทักษะความสามารถทางดนตรีไทย</t>
  </si>
  <si>
    <t xml:space="preserve">         3)นักศึกษามีความภาคภูมิในใจการเผยแพร่เอกลักษณ์ความเป็นไทย</t>
  </si>
  <si>
    <t xml:space="preserve">         4) นักศึกษาได้ใช้เวลาว่างให้เป็นประโยชน์</t>
  </si>
  <si>
    <t xml:space="preserve">         1. นายกสโมสรนักศึกษา</t>
  </si>
  <si>
    <t xml:space="preserve">         2. อ.วารุณี สอนอินทร์</t>
  </si>
  <si>
    <t>1) ประชุมและวางแผนการดำนินโครงการ</t>
  </si>
  <si>
    <t>3) ประสานงานระหว่างรุ่นพี่กับรุ่นน้อง และปรึกษาอาจารย์ฝ่ายกิจการนักศึกษาทำนุบำรุงศิลปวัฒนธรรม</t>
  </si>
  <si>
    <t>4) ประเมินโครงการหลังเสร็จสิ้นการจัดโครงการ</t>
  </si>
  <si>
    <t>2) คัดเลือก จัดแบ่ง และมอบหมายหน้าที่แก่ผู้ดำเนินโครงการในแต่ละฝ่าย และจัดอบรมให้ความรู้ด้านดนตรีไทย</t>
  </si>
  <si>
    <t>นักดนตรีไทยมีทักษะความสามารถในการบรรเลงดนตรีไทยเพิ่มขึ้น ร้อยละ 80</t>
  </si>
  <si>
    <t>1) พฤศจิกายน 2559 – 30 กันยายน 2560</t>
  </si>
  <si>
    <t>2) อบรมภายในเดือน ธ.ค.59,ม.ค.60</t>
  </si>
  <si>
    <t xml:space="preserve"> ตัวชี้วัดแผนยุทธศาสตร์ :</t>
  </si>
  <si>
    <t>1.11 จำนวนโครงการกิจกรรมเพื่อพัฒนาศักยภาพให้กับนักศึกษา</t>
  </si>
  <si>
    <t>1.13 กิจกรรมนักศึกษาระดับปริญญาตรี</t>
  </si>
  <si>
    <t>- ค่าตอบแทนวิทยากร  50 ชั่วโมง x300 บาท</t>
  </si>
  <si>
    <t>4.4 จำนวนผลงานหรือชิ้นงานทางด้านศิลปวัฒนธรรมที่ได้รับการแสดงหรือเผยแพร่ต่อสาธารณชน</t>
  </si>
  <si>
    <t>√</t>
  </si>
  <si>
    <t>โครงการที่ 16 การปลูกฝังและเผยแพร่เอกลักษณ์ความเป็นไทย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</si>
</sst>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8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sz val="14"/>
      <name val="Cordia New"/>
      <family val="2"/>
    </font>
    <font>
      <sz val="10"/>
      <name val="Arial"/>
      <family val="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indexed="8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4"/>
      <name val="Tahoma"/>
      <family val="2"/>
    </font>
    <font>
      <b/>
      <sz val="11"/>
      <name val="TH SarabunPSK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  <charset val="222"/>
      <scheme val="minor"/>
    </font>
    <font>
      <sz val="11"/>
      <name val="Tahoma"/>
      <family val="2"/>
      <charset val="222"/>
      <scheme val="minor"/>
    </font>
    <font>
      <b/>
      <sz val="14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4" fillId="0" borderId="0"/>
  </cellStyleXfs>
  <cellXfs count="84">
    <xf numFmtId="0" fontId="0" fillId="0" borderId="0" xfId="0"/>
    <xf numFmtId="0" fontId="6" fillId="0" borderId="0" xfId="7" applyFont="1"/>
    <xf numFmtId="0" fontId="7" fillId="0" borderId="1" xfId="7" applyFont="1" applyBorder="1"/>
    <xf numFmtId="0" fontId="7" fillId="0" borderId="0" xfId="7" applyFont="1"/>
    <xf numFmtId="187" fontId="10" fillId="0" borderId="3" xfId="3" applyNumberFormat="1" applyFont="1" applyFill="1" applyBorder="1" applyAlignment="1">
      <alignment vertical="center"/>
    </xf>
    <xf numFmtId="187" fontId="10" fillId="0" borderId="2" xfId="3" applyNumberFormat="1" applyFont="1" applyFill="1" applyBorder="1"/>
    <xf numFmtId="187" fontId="9" fillId="0" borderId="2" xfId="3" applyNumberFormat="1" applyFont="1" applyFill="1" applyBorder="1"/>
    <xf numFmtId="187" fontId="9" fillId="0" borderId="2" xfId="3" applyNumberFormat="1" applyFont="1" applyBorder="1"/>
    <xf numFmtId="0" fontId="7" fillId="0" borderId="0" xfId="7" applyFont="1" applyBorder="1"/>
    <xf numFmtId="0" fontId="6" fillId="0" borderId="0" xfId="7" applyFont="1" applyBorder="1"/>
    <xf numFmtId="0" fontId="6" fillId="0" borderId="0" xfId="7" applyFont="1" applyAlignment="1">
      <alignment horizontal="left"/>
    </xf>
    <xf numFmtId="0" fontId="7" fillId="0" borderId="0" xfId="7" applyFont="1" applyAlignment="1">
      <alignment horizontal="left" indent="3"/>
    </xf>
    <xf numFmtId="0" fontId="7" fillId="0" borderId="0" xfId="7" applyFont="1" applyAlignment="1">
      <alignment horizontal="left" indent="2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indent="2"/>
    </xf>
    <xf numFmtId="0" fontId="7" fillId="0" borderId="0" xfId="7" applyFont="1" applyAlignment="1">
      <alignment horizontal="left" indent="1"/>
    </xf>
    <xf numFmtId="187" fontId="6" fillId="0" borderId="0" xfId="2" applyNumberFormat="1" applyFont="1"/>
    <xf numFmtId="49" fontId="7" fillId="0" borderId="0" xfId="7" applyNumberFormat="1" applyFont="1"/>
    <xf numFmtId="0" fontId="7" fillId="0" borderId="0" xfId="7" applyFont="1" applyAlignment="1">
      <alignment horizontal="left"/>
    </xf>
    <xf numFmtId="0" fontId="7" fillId="0" borderId="3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2" xfId="0" applyFont="1" applyFill="1" applyBorder="1"/>
    <xf numFmtId="0" fontId="7" fillId="0" borderId="2" xfId="0" applyFont="1" applyBorder="1"/>
    <xf numFmtId="0" fontId="6" fillId="0" borderId="3" xfId="0" applyFont="1" applyFill="1" applyBorder="1" applyAlignment="1">
      <alignment vertical="center" wrapText="1" shrinkToFit="1"/>
    </xf>
    <xf numFmtId="0" fontId="7" fillId="0" borderId="2" xfId="0" applyFont="1" applyFill="1" applyBorder="1" applyAlignment="1">
      <alignment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0" xfId="0" applyFont="1"/>
    <xf numFmtId="0" fontId="7" fillId="0" borderId="0" xfId="0" applyFont="1"/>
    <xf numFmtId="0" fontId="7" fillId="0" borderId="0" xfId="7" applyFont="1" applyAlignment="1">
      <alignment vertical="top"/>
    </xf>
    <xf numFmtId="49" fontId="7" fillId="0" borderId="0" xfId="0" applyNumberFormat="1" applyFont="1" applyAlignment="1"/>
    <xf numFmtId="187" fontId="12" fillId="0" borderId="0" xfId="2" applyNumberFormat="1" applyFont="1"/>
    <xf numFmtId="0" fontId="14" fillId="0" borderId="0" xfId="0" applyFont="1"/>
    <xf numFmtId="0" fontId="11" fillId="0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7" applyFont="1" applyAlignment="1">
      <alignment horizontal="left" vertical="top" wrapText="1"/>
    </xf>
    <xf numFmtId="0" fontId="15" fillId="0" borderId="0" xfId="0" applyFont="1"/>
    <xf numFmtId="0" fontId="0" fillId="0" borderId="0" xfId="0" applyFont="1"/>
    <xf numFmtId="3" fontId="7" fillId="0" borderId="0" xfId="7" applyNumberFormat="1" applyFont="1" applyAlignment="1">
      <alignment horizontal="left"/>
    </xf>
    <xf numFmtId="187" fontId="7" fillId="0" borderId="0" xfId="6" applyNumberFormat="1" applyFont="1" applyAlignment="1"/>
    <xf numFmtId="0" fontId="7" fillId="0" borderId="7" xfId="0" applyFont="1" applyBorder="1" applyAlignment="1">
      <alignment vertical="top"/>
    </xf>
    <xf numFmtId="0" fontId="7" fillId="0" borderId="8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7" fillId="0" borderId="0" xfId="7" applyFont="1" applyFill="1"/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wrapText="1" shrinkToFit="1"/>
    </xf>
    <xf numFmtId="187" fontId="10" fillId="2" borderId="2" xfId="3" applyNumberFormat="1" applyFont="1" applyFill="1" applyBorder="1" applyAlignment="1">
      <alignment horizontal="center"/>
    </xf>
    <xf numFmtId="187" fontId="9" fillId="2" borderId="2" xfId="0" applyNumberFormat="1" applyFont="1" applyFill="1" applyBorder="1"/>
    <xf numFmtId="0" fontId="6" fillId="0" borderId="0" xfId="0" applyFont="1" applyFill="1" applyAlignment="1">
      <alignment horizontal="left" indent="2"/>
    </xf>
    <xf numFmtId="0" fontId="6" fillId="0" borderId="0" xfId="7" applyFont="1" applyFill="1"/>
    <xf numFmtId="49" fontId="7" fillId="0" borderId="0" xfId="0" applyNumberFormat="1" applyFont="1" applyFill="1" applyAlignment="1">
      <alignment horizontal="left" indent="5"/>
    </xf>
    <xf numFmtId="49" fontId="7" fillId="0" borderId="0" xfId="7" applyNumberFormat="1" applyFont="1" applyFill="1"/>
    <xf numFmtId="0" fontId="16" fillId="0" borderId="0" xfId="0" applyFont="1"/>
    <xf numFmtId="0" fontId="17" fillId="0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187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8" fillId="0" borderId="0" xfId="7" applyFont="1" applyAlignment="1">
      <alignment horizontal="center"/>
    </xf>
    <xf numFmtId="0" fontId="6" fillId="0" borderId="0" xfId="7" applyFont="1" applyAlignment="1">
      <alignment horizontal="center"/>
    </xf>
    <xf numFmtId="41" fontId="6" fillId="0" borderId="0" xfId="7" applyNumberFormat="1" applyFont="1" applyAlignment="1">
      <alignment horizontal="center" wrapText="1" shrinkToFit="1"/>
    </xf>
    <xf numFmtId="0" fontId="6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7" applyFont="1" applyAlignment="1">
      <alignment horizontal="left" vertical="top" wrapText="1"/>
    </xf>
    <xf numFmtId="187" fontId="6" fillId="0" borderId="0" xfId="7" applyNumberFormat="1" applyFont="1" applyAlignment="1">
      <alignment horizontal="center"/>
    </xf>
    <xf numFmtId="41" fontId="7" fillId="0" borderId="0" xfId="7" applyNumberFormat="1" applyFont="1" applyAlignment="1">
      <alignment horizontal="center"/>
    </xf>
    <xf numFmtId="0" fontId="7" fillId="0" borderId="0" xfId="7" applyFont="1" applyAlignment="1">
      <alignment horizontal="center"/>
    </xf>
  </cellXfs>
  <cellStyles count="13">
    <cellStyle name="Normal 2" xfId="1"/>
    <cellStyle name="เครื่องหมายจุลภาค" xfId="6" builtinId="3"/>
    <cellStyle name="เครื่องหมายจุลภาค 2" xfId="2"/>
    <cellStyle name="เครื่องหมายจุลภาค 2 2" xfId="3"/>
    <cellStyle name="เครื่องหมายจุลภาค 3" xfId="4"/>
    <cellStyle name="เครื่องหมายจุลภาค 4" xfId="5"/>
    <cellStyle name="ปกติ" xfId="0" builtinId="0"/>
    <cellStyle name="ปกติ 2" xfId="7"/>
    <cellStyle name="ปกติ 3" xfId="8"/>
    <cellStyle name="ปกติ 3 2" xfId="9"/>
    <cellStyle name="ปกติ 4" xfId="10"/>
    <cellStyle name="ปกติ 5" xfId="11"/>
    <cellStyle name="ปกติ 6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92"/>
  <sheetViews>
    <sheetView tabSelected="1" view="pageBreakPreview" zoomScale="140" zoomScaleSheetLayoutView="140" workbookViewId="0">
      <selection activeCell="A6" sqref="A6"/>
    </sheetView>
  </sheetViews>
  <sheetFormatPr defaultRowHeight="14.25"/>
  <cols>
    <col min="1" max="1" width="17.75" customWidth="1"/>
    <col min="2" max="2" width="6.375" customWidth="1"/>
    <col min="3" max="3" width="6" customWidth="1"/>
    <col min="4" max="4" width="5.875" customWidth="1"/>
    <col min="5" max="5" width="6" customWidth="1"/>
    <col min="6" max="7" width="5.375" customWidth="1"/>
    <col min="8" max="8" width="5.25" customWidth="1"/>
    <col min="9" max="9" width="5.5" customWidth="1"/>
    <col min="10" max="11" width="6.75" customWidth="1"/>
    <col min="12" max="12" width="6.625" customWidth="1"/>
    <col min="13" max="13" width="6.75" customWidth="1"/>
    <col min="14" max="14" width="6.25" customWidth="1"/>
  </cols>
  <sheetData>
    <row r="1" spans="1:14" ht="18.7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18.75">
      <c r="A2" s="75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spans="1:14" ht="18.75">
      <c r="A3" s="75" t="s">
        <v>2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19.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s="37" customFormat="1" ht="19.5" thickTop="1">
      <c r="A5" s="1" t="s">
        <v>103</v>
      </c>
      <c r="B5" s="9"/>
      <c r="C5" s="9"/>
      <c r="D5" s="9"/>
      <c r="E5" s="9"/>
      <c r="F5" s="9"/>
      <c r="G5" s="9"/>
      <c r="H5" s="1"/>
      <c r="I5" s="1"/>
      <c r="J5" s="1"/>
      <c r="K5" s="1"/>
      <c r="L5" s="1"/>
      <c r="M5" s="1"/>
      <c r="N5" s="1"/>
    </row>
    <row r="6" spans="1:14" ht="9" customHeight="1">
      <c r="A6" s="1"/>
      <c r="B6" s="9"/>
      <c r="C6" s="9"/>
      <c r="D6" s="9"/>
      <c r="E6" s="1"/>
      <c r="F6" s="9"/>
      <c r="G6" s="1"/>
      <c r="H6" s="1"/>
      <c r="I6" s="1"/>
      <c r="J6" s="1"/>
      <c r="K6" s="1"/>
      <c r="L6" s="1"/>
      <c r="M6" s="1"/>
      <c r="N6" s="1"/>
    </row>
    <row r="7" spans="1:14" ht="18.75">
      <c r="A7" s="10" t="s">
        <v>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s="38" customFormat="1" ht="93.75" customHeight="1">
      <c r="A8" s="80" t="s">
        <v>78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s="38" customFormat="1" ht="6" customHeight="1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</row>
    <row r="10" spans="1:14" ht="18.75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75">
      <c r="A11" s="12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>
      <c r="A12" s="12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21.75" customHeight="1">
      <c r="A13" s="30" t="s">
        <v>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</row>
    <row r="14" spans="1:14" ht="18.75">
      <c r="A14" s="12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8.25" customHeight="1">
      <c r="A15" s="1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>
      <c r="A16" s="10" t="s">
        <v>9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8.75">
      <c r="A17" s="12" t="s">
        <v>90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>
      <c r="A18" s="12" t="s">
        <v>93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>
      <c r="A19" s="12" t="s">
        <v>91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.75">
      <c r="A20" s="12" t="s">
        <v>92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>
      <c r="A21" s="10" t="s">
        <v>10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.75">
      <c r="A22" s="12" t="s">
        <v>11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9" customHeight="1">
      <c r="A23" s="1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8.75">
      <c r="A24" s="10" t="s">
        <v>12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s="54" customFormat="1" ht="18.75">
      <c r="A25" s="12" t="s">
        <v>13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4" s="54" customFormat="1" ht="18.75">
      <c r="A26" s="12" t="s">
        <v>14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4" s="54" customFormat="1" ht="18.75">
      <c r="A27" s="12" t="s">
        <v>15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4" ht="6.75" customHeight="1">
      <c r="A28" s="1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4" ht="18.75">
      <c r="A29" s="13" t="s">
        <v>16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4" ht="18.75">
      <c r="A30" s="13" t="s">
        <v>79</v>
      </c>
      <c r="B30" s="3" t="s">
        <v>94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4" ht="18.75">
      <c r="A31" s="13" t="s">
        <v>97</v>
      </c>
      <c r="B31" s="3" t="s">
        <v>98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14" ht="18.75">
      <c r="A32" s="13"/>
      <c r="B32" s="3" t="s">
        <v>99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ht="18.75">
      <c r="A33" s="13"/>
      <c r="B33" s="3" t="s">
        <v>101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ht="18.75">
      <c r="A34" s="13" t="s">
        <v>80</v>
      </c>
      <c r="B34" s="3" t="s">
        <v>81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ht="18.75">
      <c r="A35" s="13" t="s">
        <v>82</v>
      </c>
      <c r="B35" s="3" t="s">
        <v>95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ht="18.75">
      <c r="A36" s="13"/>
      <c r="B36" s="3" t="s">
        <v>96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ht="18.75">
      <c r="A37" s="13" t="s">
        <v>83</v>
      </c>
      <c r="B37" s="82">
        <f>B42</f>
        <v>15000</v>
      </c>
      <c r="C37" s="83"/>
      <c r="D37" s="3" t="s">
        <v>20</v>
      </c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ht="6.75" customHeight="1">
      <c r="A38" s="14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ht="18.75">
      <c r="A39" s="13" t="s">
        <v>17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s="38" customFormat="1" ht="18.75">
      <c r="A40" s="35" t="s">
        <v>18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ht="8.25" customHeight="1">
      <c r="A41" s="1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ht="18.75">
      <c r="A42" s="10" t="s">
        <v>19</v>
      </c>
      <c r="B42" s="76">
        <f>B45</f>
        <v>15000</v>
      </c>
      <c r="C42" s="76"/>
      <c r="D42" s="1" t="s">
        <v>20</v>
      </c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ht="6.75" customHeight="1">
      <c r="A43" s="15"/>
      <c r="B43" s="3"/>
      <c r="C43" s="3"/>
      <c r="D43" s="1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ht="18.75">
      <c r="A44" s="1" t="s">
        <v>21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ht="18.75">
      <c r="A45" s="13" t="s">
        <v>22</v>
      </c>
      <c r="B45" s="81">
        <f>K46+K48+K49</f>
        <v>15000</v>
      </c>
      <c r="C45" s="75"/>
      <c r="D45" s="1" t="s">
        <v>20</v>
      </c>
      <c r="I45" s="1"/>
      <c r="J45" s="1"/>
      <c r="K45" s="1"/>
      <c r="L45" s="1"/>
      <c r="M45" s="16"/>
      <c r="N45" s="1"/>
    </row>
    <row r="46" spans="1:14" ht="18.75">
      <c r="A46" s="14" t="s">
        <v>23</v>
      </c>
      <c r="B46" s="1"/>
      <c r="C46" s="1"/>
      <c r="D46" s="1"/>
      <c r="I46" s="1"/>
      <c r="J46" s="1"/>
      <c r="K46" s="16">
        <f>SUM(J47)</f>
        <v>15000</v>
      </c>
      <c r="L46" s="1" t="s">
        <v>20</v>
      </c>
      <c r="N46" s="1"/>
    </row>
    <row r="47" spans="1:14" ht="18.75">
      <c r="A47" s="31" t="s">
        <v>100</v>
      </c>
      <c r="B47" s="31"/>
      <c r="C47" s="31"/>
      <c r="D47" s="31"/>
      <c r="I47" s="31"/>
      <c r="J47" s="40">
        <v>15000</v>
      </c>
      <c r="K47" s="17" t="s">
        <v>20</v>
      </c>
      <c r="L47" s="17"/>
      <c r="M47" s="17"/>
      <c r="N47" s="17"/>
    </row>
    <row r="48" spans="1:14" ht="18.75">
      <c r="A48" s="14" t="s">
        <v>24</v>
      </c>
      <c r="B48" s="1"/>
      <c r="C48" s="1"/>
      <c r="D48" s="1"/>
      <c r="I48" s="1"/>
      <c r="J48" s="1"/>
      <c r="K48" s="16">
        <v>0</v>
      </c>
      <c r="L48" s="1" t="s">
        <v>20</v>
      </c>
      <c r="N48" s="1"/>
    </row>
    <row r="49" spans="1:18" ht="18.75">
      <c r="A49" s="50" t="s">
        <v>25</v>
      </c>
      <c r="B49" s="51"/>
      <c r="C49" s="1"/>
      <c r="D49" s="1"/>
      <c r="I49" s="1"/>
      <c r="J49" s="1"/>
      <c r="K49" s="32">
        <f>SUM(J50)</f>
        <v>0</v>
      </c>
      <c r="L49" s="1" t="s">
        <v>20</v>
      </c>
      <c r="N49" s="1"/>
    </row>
    <row r="50" spans="1:18" ht="12.75" customHeight="1">
      <c r="A50" s="52"/>
      <c r="B50" s="53"/>
      <c r="C50" s="17"/>
      <c r="D50" s="17"/>
      <c r="J50" s="39"/>
      <c r="K50" s="17"/>
      <c r="L50" s="17"/>
      <c r="M50" s="17"/>
      <c r="N50" s="17"/>
    </row>
    <row r="51" spans="1:18" ht="1.5" hidden="1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8" ht="18.75">
      <c r="A52" s="13" t="s">
        <v>26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8" ht="9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8" ht="18.75">
      <c r="A54" s="72" t="s">
        <v>27</v>
      </c>
      <c r="B54" s="78" t="s">
        <v>28</v>
      </c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</row>
    <row r="55" spans="1:18" ht="18.75">
      <c r="A55" s="77"/>
      <c r="B55" s="79" t="s">
        <v>29</v>
      </c>
      <c r="C55" s="79"/>
      <c r="D55" s="79"/>
      <c r="E55" s="79" t="s">
        <v>30</v>
      </c>
      <c r="F55" s="79"/>
      <c r="G55" s="79"/>
      <c r="H55" s="79" t="s">
        <v>31</v>
      </c>
      <c r="I55" s="79"/>
      <c r="J55" s="79"/>
      <c r="K55" s="79" t="s">
        <v>32</v>
      </c>
      <c r="L55" s="79"/>
      <c r="M55" s="79"/>
      <c r="N55" s="79"/>
    </row>
    <row r="56" spans="1:18" ht="18.75">
      <c r="A56" s="73"/>
      <c r="B56" s="45" t="s">
        <v>33</v>
      </c>
      <c r="C56" s="45" t="s">
        <v>34</v>
      </c>
      <c r="D56" s="45" t="s">
        <v>35</v>
      </c>
      <c r="E56" s="45" t="s">
        <v>36</v>
      </c>
      <c r="F56" s="45" t="s">
        <v>37</v>
      </c>
      <c r="G56" s="45" t="s">
        <v>38</v>
      </c>
      <c r="H56" s="45" t="s">
        <v>39</v>
      </c>
      <c r="I56" s="45" t="s">
        <v>40</v>
      </c>
      <c r="J56" s="45" t="s">
        <v>41</v>
      </c>
      <c r="K56" s="45" t="s">
        <v>42</v>
      </c>
      <c r="L56" s="45" t="s">
        <v>43</v>
      </c>
      <c r="M56" s="45" t="s">
        <v>44</v>
      </c>
      <c r="N56" s="79"/>
    </row>
    <row r="57" spans="1:18" ht="37.5">
      <c r="A57" s="19" t="s">
        <v>45</v>
      </c>
      <c r="B57" s="55" t="s">
        <v>102</v>
      </c>
      <c r="C57" s="20"/>
      <c r="D57" s="21"/>
      <c r="E57" s="21"/>
      <c r="F57" s="21"/>
      <c r="G57" s="21"/>
      <c r="H57" s="22"/>
      <c r="I57" s="22"/>
      <c r="J57" s="22"/>
      <c r="K57" s="22"/>
      <c r="L57" s="22"/>
      <c r="M57" s="22"/>
      <c r="N57" s="22"/>
      <c r="R57" s="33" t="s">
        <v>46</v>
      </c>
    </row>
    <row r="58" spans="1:18" ht="37.5">
      <c r="A58" s="19" t="s">
        <v>47</v>
      </c>
      <c r="B58" s="55" t="s">
        <v>102</v>
      </c>
      <c r="C58" s="23"/>
      <c r="D58" s="23"/>
      <c r="E58" s="23"/>
      <c r="F58" s="23"/>
      <c r="G58" s="23"/>
      <c r="H58" s="24"/>
      <c r="I58" s="24"/>
      <c r="J58" s="24"/>
      <c r="K58" s="24"/>
      <c r="L58" s="24"/>
      <c r="M58" s="24"/>
      <c r="N58" s="24"/>
    </row>
    <row r="59" spans="1:18" ht="18.75">
      <c r="A59" s="19" t="s">
        <v>48</v>
      </c>
      <c r="B59" s="23"/>
      <c r="C59" s="55" t="s">
        <v>102</v>
      </c>
      <c r="D59" s="23"/>
      <c r="E59" s="23"/>
      <c r="F59" s="23"/>
      <c r="G59" s="23"/>
      <c r="H59" s="24"/>
      <c r="I59" s="24"/>
      <c r="J59" s="24"/>
      <c r="K59" s="24"/>
      <c r="L59" s="24"/>
      <c r="M59" s="24"/>
      <c r="N59" s="24"/>
    </row>
    <row r="60" spans="1:18" ht="18.75">
      <c r="A60" s="19" t="s">
        <v>49</v>
      </c>
      <c r="B60" s="23"/>
      <c r="C60" s="23"/>
      <c r="D60" s="55" t="s">
        <v>102</v>
      </c>
      <c r="E60" s="55" t="s">
        <v>102</v>
      </c>
      <c r="F60" s="55" t="s">
        <v>102</v>
      </c>
      <c r="G60" s="55" t="s">
        <v>102</v>
      </c>
      <c r="H60" s="55" t="s">
        <v>102</v>
      </c>
      <c r="I60" s="55" t="s">
        <v>102</v>
      </c>
      <c r="J60" s="55" t="s">
        <v>102</v>
      </c>
      <c r="K60" s="55" t="s">
        <v>102</v>
      </c>
      <c r="L60" s="55" t="s">
        <v>102</v>
      </c>
      <c r="M60" s="24"/>
      <c r="N60" s="24"/>
    </row>
    <row r="61" spans="1:18" ht="18.75">
      <c r="A61" s="19" t="s">
        <v>50</v>
      </c>
      <c r="B61" s="23"/>
      <c r="C61" s="23"/>
      <c r="D61" s="34"/>
      <c r="E61" s="34"/>
      <c r="F61" s="34"/>
      <c r="G61" s="34"/>
      <c r="H61" s="34"/>
      <c r="I61" s="24"/>
      <c r="J61" s="24"/>
      <c r="K61" s="24"/>
      <c r="L61" s="24"/>
      <c r="M61" s="55" t="s">
        <v>102</v>
      </c>
      <c r="N61" s="24"/>
    </row>
    <row r="62" spans="1:18" ht="18.75">
      <c r="A62" s="46" t="s">
        <v>51</v>
      </c>
      <c r="B62" s="60" t="s">
        <v>52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2"/>
    </row>
    <row r="63" spans="1:18" ht="18.75">
      <c r="A63" s="47" t="s">
        <v>53</v>
      </c>
      <c r="B63" s="48">
        <f>+B64+B65+B70+B73+B74</f>
        <v>0</v>
      </c>
      <c r="C63" s="48">
        <f t="shared" ref="C63:M63" si="0">+C64+C65+C70+C73+C74</f>
        <v>0</v>
      </c>
      <c r="D63" s="48">
        <f t="shared" si="0"/>
        <v>7500</v>
      </c>
      <c r="E63" s="48">
        <f t="shared" si="0"/>
        <v>7500</v>
      </c>
      <c r="F63" s="48">
        <f t="shared" si="0"/>
        <v>0</v>
      </c>
      <c r="G63" s="48">
        <f t="shared" si="0"/>
        <v>0</v>
      </c>
      <c r="H63" s="48">
        <f t="shared" si="0"/>
        <v>0</v>
      </c>
      <c r="I63" s="48">
        <f t="shared" si="0"/>
        <v>0</v>
      </c>
      <c r="J63" s="48">
        <f t="shared" si="0"/>
        <v>0</v>
      </c>
      <c r="K63" s="48">
        <f t="shared" si="0"/>
        <v>0</v>
      </c>
      <c r="L63" s="48">
        <f t="shared" si="0"/>
        <v>0</v>
      </c>
      <c r="M63" s="48">
        <f t="shared" si="0"/>
        <v>0</v>
      </c>
      <c r="N63" s="49">
        <f>SUM(B63:M63)</f>
        <v>15000</v>
      </c>
    </row>
    <row r="64" spans="1:18" ht="18.75">
      <c r="A64" s="25" t="s">
        <v>54</v>
      </c>
      <c r="B64" s="4">
        <v>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0</v>
      </c>
      <c r="L64" s="4">
        <v>0</v>
      </c>
      <c r="M64" s="4">
        <v>0</v>
      </c>
      <c r="N64" s="49">
        <f t="shared" ref="N64:N76" si="1">SUM(B64:M64)</f>
        <v>0</v>
      </c>
    </row>
    <row r="65" spans="1:14" ht="18.75">
      <c r="A65" s="25" t="s">
        <v>55</v>
      </c>
      <c r="B65" s="5">
        <f>SUM(B66:B69)</f>
        <v>0</v>
      </c>
      <c r="C65" s="5">
        <f t="shared" ref="C65:M65" si="2">SUM(C66:C69)</f>
        <v>0</v>
      </c>
      <c r="D65" s="5">
        <f t="shared" si="2"/>
        <v>7500</v>
      </c>
      <c r="E65" s="5">
        <f t="shared" si="2"/>
        <v>7500</v>
      </c>
      <c r="F65" s="5">
        <f t="shared" si="2"/>
        <v>0</v>
      </c>
      <c r="G65" s="5">
        <f t="shared" si="2"/>
        <v>0</v>
      </c>
      <c r="H65" s="5">
        <f t="shared" si="2"/>
        <v>0</v>
      </c>
      <c r="I65" s="5">
        <f t="shared" si="2"/>
        <v>0</v>
      </c>
      <c r="J65" s="5">
        <f t="shared" si="2"/>
        <v>0</v>
      </c>
      <c r="K65" s="5">
        <f t="shared" si="2"/>
        <v>0</v>
      </c>
      <c r="L65" s="5">
        <f t="shared" si="2"/>
        <v>0</v>
      </c>
      <c r="M65" s="5">
        <f t="shared" si="2"/>
        <v>0</v>
      </c>
      <c r="N65" s="49">
        <f t="shared" si="1"/>
        <v>15000</v>
      </c>
    </row>
    <row r="66" spans="1:14" ht="18.75">
      <c r="A66" s="19" t="s">
        <v>56</v>
      </c>
      <c r="B66" s="6"/>
      <c r="C66" s="6"/>
      <c r="D66" s="6">
        <v>7500</v>
      </c>
      <c r="E66" s="6">
        <v>7500</v>
      </c>
      <c r="F66" s="6"/>
      <c r="G66" s="6"/>
      <c r="H66" s="7"/>
      <c r="I66" s="7"/>
      <c r="J66" s="7"/>
      <c r="K66" s="7"/>
      <c r="L66" s="7"/>
      <c r="M66" s="7"/>
      <c r="N66" s="49">
        <f t="shared" si="1"/>
        <v>15000</v>
      </c>
    </row>
    <row r="67" spans="1:14" ht="18.75">
      <c r="A67" s="19" t="s">
        <v>57</v>
      </c>
      <c r="B67" s="6"/>
      <c r="C67" s="6"/>
      <c r="D67" s="6"/>
      <c r="E67" s="6"/>
      <c r="F67" s="6"/>
      <c r="G67" s="6"/>
      <c r="H67" s="7"/>
      <c r="I67" s="7"/>
      <c r="J67" s="7"/>
      <c r="K67" s="7"/>
      <c r="L67" s="7"/>
      <c r="M67" s="7"/>
      <c r="N67" s="49">
        <f t="shared" si="1"/>
        <v>0</v>
      </c>
    </row>
    <row r="68" spans="1:14" ht="18.75">
      <c r="A68" s="19" t="s">
        <v>58</v>
      </c>
      <c r="B68" s="6"/>
      <c r="C68" s="6"/>
      <c r="D68" s="6"/>
      <c r="E68" s="6"/>
      <c r="F68" s="6"/>
      <c r="G68" s="6"/>
      <c r="H68" s="7"/>
      <c r="I68" s="7"/>
      <c r="J68" s="7"/>
      <c r="K68" s="7"/>
      <c r="L68" s="7"/>
      <c r="M68" s="7"/>
      <c r="N68" s="49">
        <f t="shared" si="1"/>
        <v>0</v>
      </c>
    </row>
    <row r="69" spans="1:14" ht="18.75">
      <c r="A69" s="26" t="s">
        <v>59</v>
      </c>
      <c r="B69" s="6"/>
      <c r="C69" s="6"/>
      <c r="D69" s="6"/>
      <c r="E69" s="6"/>
      <c r="F69" s="6"/>
      <c r="G69" s="6"/>
      <c r="H69" s="7"/>
      <c r="I69" s="7"/>
      <c r="J69" s="7"/>
      <c r="K69" s="7"/>
      <c r="L69" s="7"/>
      <c r="M69" s="7"/>
      <c r="N69" s="49">
        <f t="shared" si="1"/>
        <v>0</v>
      </c>
    </row>
    <row r="70" spans="1:14" ht="18.75">
      <c r="A70" s="25" t="s">
        <v>60</v>
      </c>
      <c r="B70" s="5">
        <f>+B71+B72</f>
        <v>0</v>
      </c>
      <c r="C70" s="5">
        <f t="shared" ref="C70:M70" si="3">+C71+C72</f>
        <v>0</v>
      </c>
      <c r="D70" s="5">
        <f t="shared" si="3"/>
        <v>0</v>
      </c>
      <c r="E70" s="5">
        <f t="shared" si="3"/>
        <v>0</v>
      </c>
      <c r="F70" s="5">
        <f t="shared" si="3"/>
        <v>0</v>
      </c>
      <c r="G70" s="5">
        <f t="shared" si="3"/>
        <v>0</v>
      </c>
      <c r="H70" s="5">
        <f t="shared" si="3"/>
        <v>0</v>
      </c>
      <c r="I70" s="5">
        <f t="shared" si="3"/>
        <v>0</v>
      </c>
      <c r="J70" s="5">
        <f t="shared" si="3"/>
        <v>0</v>
      </c>
      <c r="K70" s="5">
        <f t="shared" si="3"/>
        <v>0</v>
      </c>
      <c r="L70" s="5">
        <f t="shared" si="3"/>
        <v>0</v>
      </c>
      <c r="M70" s="5">
        <f t="shared" si="3"/>
        <v>0</v>
      </c>
      <c r="N70" s="49">
        <f t="shared" si="1"/>
        <v>0</v>
      </c>
    </row>
    <row r="71" spans="1:14" ht="18.75">
      <c r="A71" s="19" t="s">
        <v>61</v>
      </c>
      <c r="B71" s="6"/>
      <c r="C71" s="6"/>
      <c r="D71" s="6"/>
      <c r="E71" s="6"/>
      <c r="F71" s="6"/>
      <c r="G71" s="6"/>
      <c r="H71" s="7"/>
      <c r="I71" s="7"/>
      <c r="J71" s="7"/>
      <c r="K71" s="7"/>
      <c r="L71" s="7"/>
      <c r="M71" s="7"/>
      <c r="N71" s="49">
        <f t="shared" si="1"/>
        <v>0</v>
      </c>
    </row>
    <row r="72" spans="1:14" ht="18.75">
      <c r="A72" s="19" t="s">
        <v>62</v>
      </c>
      <c r="B72" s="6"/>
      <c r="C72" s="6"/>
      <c r="D72" s="6"/>
      <c r="E72" s="6"/>
      <c r="F72" s="6"/>
      <c r="G72" s="6"/>
      <c r="H72" s="7"/>
      <c r="I72" s="7"/>
      <c r="J72" s="7"/>
      <c r="K72" s="7"/>
      <c r="L72" s="7"/>
      <c r="M72" s="7"/>
      <c r="N72" s="49">
        <f t="shared" si="1"/>
        <v>0</v>
      </c>
    </row>
    <row r="73" spans="1:14" ht="18.75">
      <c r="A73" s="25" t="s">
        <v>63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49">
        <f t="shared" si="1"/>
        <v>0</v>
      </c>
    </row>
    <row r="74" spans="1:14" ht="18.75">
      <c r="A74" s="27" t="s">
        <v>64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49">
        <f t="shared" si="1"/>
        <v>0</v>
      </c>
    </row>
    <row r="75" spans="1:14" ht="15.75">
      <c r="A75" s="72" t="s">
        <v>65</v>
      </c>
      <c r="B75" s="66">
        <f>+B63+C63+D63</f>
        <v>7500</v>
      </c>
      <c r="C75" s="67"/>
      <c r="D75" s="67"/>
      <c r="E75" s="66">
        <f t="shared" ref="E75" si="4">+E63+F63+G63</f>
        <v>7500</v>
      </c>
      <c r="F75" s="67"/>
      <c r="G75" s="67"/>
      <c r="H75" s="66">
        <f t="shared" ref="H75" si="5">+H63+I63+J63</f>
        <v>0</v>
      </c>
      <c r="I75" s="67"/>
      <c r="J75" s="67"/>
      <c r="K75" s="66">
        <f t="shared" ref="K75" si="6">+K63+L63+M63</f>
        <v>0</v>
      </c>
      <c r="L75" s="67"/>
      <c r="M75" s="67"/>
      <c r="N75" s="49">
        <f t="shared" si="1"/>
        <v>15000</v>
      </c>
    </row>
    <row r="76" spans="1:14" ht="15.75">
      <c r="A76" s="73"/>
      <c r="B76" s="66">
        <f>+B75+E75+H75+K75</f>
        <v>15000</v>
      </c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49">
        <f t="shared" si="1"/>
        <v>15000</v>
      </c>
    </row>
    <row r="77" spans="1:14" ht="10.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3"/>
    </row>
    <row r="78" spans="1:14" ht="18.75">
      <c r="A78" s="28" t="s">
        <v>66</v>
      </c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"/>
      <c r="N78" s="3"/>
    </row>
    <row r="79" spans="1:14" ht="9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"/>
      <c r="N79" s="3"/>
    </row>
    <row r="80" spans="1:14" ht="18.75">
      <c r="A80" s="68" t="s">
        <v>67</v>
      </c>
      <c r="B80" s="68"/>
      <c r="C80" s="68"/>
      <c r="D80" s="68"/>
      <c r="E80" s="68" t="s">
        <v>68</v>
      </c>
      <c r="F80" s="68"/>
      <c r="G80" s="68"/>
      <c r="H80" s="68"/>
      <c r="I80" s="68" t="s">
        <v>69</v>
      </c>
      <c r="J80" s="68"/>
      <c r="K80" s="68"/>
      <c r="L80" s="68"/>
      <c r="M80" s="8"/>
      <c r="N80" s="3"/>
    </row>
    <row r="81" spans="1:14" ht="39" customHeight="1">
      <c r="A81" s="56" t="s">
        <v>70</v>
      </c>
      <c r="B81" s="57"/>
      <c r="C81" s="57"/>
      <c r="D81" s="58"/>
      <c r="E81" s="69" t="s">
        <v>71</v>
      </c>
      <c r="F81" s="70"/>
      <c r="G81" s="70"/>
      <c r="H81" s="71"/>
      <c r="I81" s="69" t="s">
        <v>72</v>
      </c>
      <c r="J81" s="70"/>
      <c r="K81" s="70"/>
      <c r="L81" s="71"/>
      <c r="M81" s="8"/>
      <c r="N81" s="3"/>
    </row>
    <row r="82" spans="1:14" ht="39.75" customHeight="1">
      <c r="A82" s="59" t="s">
        <v>73</v>
      </c>
      <c r="B82" s="59"/>
      <c r="C82" s="59"/>
      <c r="D82" s="59"/>
      <c r="E82" s="41" t="s">
        <v>74</v>
      </c>
      <c r="F82" s="42"/>
      <c r="G82" s="42"/>
      <c r="H82" s="43"/>
      <c r="I82" s="63" t="s">
        <v>75</v>
      </c>
      <c r="J82" s="64"/>
      <c r="K82" s="64"/>
      <c r="L82" s="65"/>
      <c r="M82" s="8"/>
      <c r="N82" s="3"/>
    </row>
    <row r="83" spans="1:14" ht="12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3"/>
    </row>
    <row r="84" spans="1:14" ht="18.75">
      <c r="A84" s="10" t="s">
        <v>76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ht="18.75">
      <c r="A85" s="11" t="s">
        <v>77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s="38" customFormat="1" ht="18.75">
      <c r="A86" s="18" t="s">
        <v>85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</row>
    <row r="87" spans="1:14" s="38" customFormat="1" ht="18.75">
      <c r="A87" s="3" t="s">
        <v>86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</row>
    <row r="88" spans="1:14" s="38" customFormat="1" ht="18.75">
      <c r="A88" s="3" t="s">
        <v>87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</row>
    <row r="89" spans="1:14" ht="8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ht="18.75">
      <c r="A90" s="1" t="s">
        <v>84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s="38" customFormat="1" ht="18.75">
      <c r="A91" s="3" t="s">
        <v>88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</row>
    <row r="92" spans="1:14" s="38" customFormat="1" ht="18.75">
      <c r="A92" s="44" t="s">
        <v>89</v>
      </c>
    </row>
  </sheetData>
  <mergeCells count="29">
    <mergeCell ref="A1:N1"/>
    <mergeCell ref="A2:N2"/>
    <mergeCell ref="A3:N3"/>
    <mergeCell ref="B42:C42"/>
    <mergeCell ref="A54:A56"/>
    <mergeCell ref="B54:N54"/>
    <mergeCell ref="B55:D55"/>
    <mergeCell ref="E55:G55"/>
    <mergeCell ref="H55:J55"/>
    <mergeCell ref="K55:M55"/>
    <mergeCell ref="N55:N56"/>
    <mergeCell ref="A8:N8"/>
    <mergeCell ref="B45:C45"/>
    <mergeCell ref="B37:C37"/>
    <mergeCell ref="A81:D81"/>
    <mergeCell ref="A82:D82"/>
    <mergeCell ref="B62:N62"/>
    <mergeCell ref="I82:L82"/>
    <mergeCell ref="B76:M76"/>
    <mergeCell ref="A80:D80"/>
    <mergeCell ref="E80:H80"/>
    <mergeCell ref="I80:L80"/>
    <mergeCell ref="E81:H81"/>
    <mergeCell ref="I81:L81"/>
    <mergeCell ref="A75:A76"/>
    <mergeCell ref="B75:D75"/>
    <mergeCell ref="E75:G75"/>
    <mergeCell ref="H75:J75"/>
    <mergeCell ref="K75:M75"/>
  </mergeCells>
  <pageMargins left="0.98425196850393704" right="0.39370078740157483" top="0.59055118110236227" bottom="0.59055118110236227" header="0.59055118110236227" footer="0.59055118110236227"/>
  <pageSetup paperSize="9" scale="8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โครงการปลูกฝังเอกลักษณ์ไทย</vt:lpstr>
      <vt:lpstr>โครงการปลูกฝังเอกลักษณ์ไทย!Print_Area</vt:lpstr>
    </vt:vector>
  </TitlesOfParts>
  <Company>student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SRU</cp:lastModifiedBy>
  <cp:revision/>
  <cp:lastPrinted>2016-08-24T03:12:13Z</cp:lastPrinted>
  <dcterms:created xsi:type="dcterms:W3CDTF">2012-06-27T02:12:05Z</dcterms:created>
  <dcterms:modified xsi:type="dcterms:W3CDTF">2016-11-23T08:22:27Z</dcterms:modified>
</cp:coreProperties>
</file>