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กิจกรรม" sheetId="18" r:id="rId1"/>
    <sheet name="Sheet2" sheetId="20" r:id="rId2"/>
  </sheets>
  <definedNames>
    <definedName name="AccessDatabase" hidden="1">"C:\Pongsuk\ประมาณการ ภาคปกติ.mdb"</definedName>
    <definedName name="_xlnm.Print_Area" localSheetId="0">กิจกรรม!$A$1:$N$123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96" i="18"/>
  <c r="B97"/>
  <c r="C97"/>
  <c r="D97"/>
  <c r="E97"/>
  <c r="F97"/>
  <c r="G97"/>
  <c r="H97"/>
  <c r="I97"/>
  <c r="J97"/>
  <c r="K97"/>
  <c r="L97"/>
  <c r="M97"/>
  <c r="N97" s="1"/>
  <c r="N98"/>
  <c r="N99"/>
  <c r="N100"/>
  <c r="N101"/>
  <c r="B102"/>
  <c r="C102"/>
  <c r="D102"/>
  <c r="E102"/>
  <c r="N102" s="1"/>
  <c r="F102"/>
  <c r="G102"/>
  <c r="H102"/>
  <c r="I102"/>
  <c r="J102"/>
  <c r="K102"/>
  <c r="L102"/>
  <c r="M102"/>
  <c r="N103"/>
  <c r="N104"/>
  <c r="N105"/>
  <c r="N106"/>
  <c r="B95"/>
  <c r="C95"/>
  <c r="D95"/>
  <c r="B107"/>
  <c r="E95"/>
  <c r="F95"/>
  <c r="G95"/>
  <c r="E107"/>
  <c r="H95"/>
  <c r="I95"/>
  <c r="J95"/>
  <c r="H107"/>
  <c r="K95"/>
  <c r="L95"/>
  <c r="M95"/>
  <c r="K107"/>
  <c r="N107" s="1"/>
  <c r="B108"/>
  <c r="N108" s="1"/>
  <c r="N95"/>
  <c r="B67"/>
  <c r="K52"/>
  <c r="K54"/>
  <c r="K59"/>
  <c r="B51"/>
  <c r="B43" s="1"/>
  <c r="B39" s="1"/>
</calcChain>
</file>

<file path=xl/sharedStrings.xml><?xml version="1.0" encoding="utf-8"?>
<sst xmlns="http://schemas.openxmlformats.org/spreadsheetml/2006/main" count="156" uniqueCount="119">
  <si>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</si>
  <si>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</si>
  <si>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</si>
  <si>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 xml:space="preserve">กิจกรรมที่ 2.2 กิจกรรมการจัดการความรู้เรื่อง การวัดและการประเมินผลเพื่อจัดการเรียนการสอน </t>
  </si>
  <si>
    <t>เหตุผลความจำเป็น  :</t>
  </si>
  <si>
    <t xml:space="preserve">          การวัดและประเมินผล เปนกิจกรรมสวนหนึ่งของกระบวนการเรียนการสอน โดยเปนหนาที่โดยตรงของผูสอนทุกระดับและประเภทการศึกษาที่ตองดําเนินการวัดและประเมินผลผูเรียนทุกคนเพื่อตรวจสอบความสามารถในการเรียนรู และขณะเดียวกันก็เปนการตรวจสอบประสิทธิภาพในการสอนของผูสอนดวย ในการดําเนินการวัดและประเมินผลการเรียนของผูเรียนนั้น นอกจากผูสอนจะตองดําเนินการตามระเบียบวาดวยการประเมินผลการเรียนของแตละสถาบันแลว ยังตองคํานึงถึงความถูกตอง ความเปนธรรม และดําเนินการอยางเปนระบบ เพื่อใหผลการวัดและประเมินสามารถสะทอนศักยภาพของผูเรียนไดตรงความเปน จริงมากที่สุด และเกิดขอผิดพลาดตางๆ นอยที่สุด
        การศึกษาในระดับอุดมศึกษาซึ่งกาวสูยุคของการปรับเปลี่ยนครั้งใหญและริเริ่มแนวทางใหมซึ่งตองมุงเนนเรื่องคุณภาพการศึกษาและการประกันคุณภาพ จําเปนอยางยิ่งที่การศึกษาระดับนี้ตองมีการพัฒนาในทุกดานในสวนของการวัดและประเมินผลการเรียนก็เชนกัน จําเปนตองดําเนินการอยางถูกตองสอดคลองกับหลักสูตรและกรอบมาตรฐานคุณวุฒิระดับอุดมศึกษา (TQF) ซึ่งที่ผ่านมากระบวนการวัดและการประเมินผลของคณะพยาบาลศาสตร์ ยังขาดการวางแผนและการจัดระบบที่ดี รวมถึงการวัดและประเมินผลยังไมสอดคลองความเปนจริง และประเมินผลดวยวิธีหรือเครื่องมือที่ขาดคุณภาพ การจัดกิจกรรมการให้ความรู้ เรื่องการวัดและการประเมินผลเจึงน่าจะเป็นประโยชน์ทั้งกับผู้เรียนและผู้สอนเพื่อให้เกิดมาตรฐานในด้านการจัดการเรียนการสอนมากที่สุด</t>
  </si>
  <si>
    <t>วัตถุประสงค์ของกิจกรรม  :</t>
  </si>
  <si>
    <t>1) คณาจารย์มีความรู้และความเข้าใจแนวคิด หลักการ การวัดและการประเมินผลเพื่อจัดการเรียนการสอนที่มีความสอดคล้อง</t>
  </si>
  <si>
    <t xml:space="preserve">   ตามกรอบมาตรฐานคุณวุฒิ ระดับอุดมศึกษา (TQF)</t>
  </si>
  <si>
    <t>2) ส่งเสริมและสนับสนุนให้คณาจารย์ได้เรียนรู้ แลกเปลี่ยนความรู้และฝึกปฏิบัติเกี่ยวกับการสร้างกฎเกณฑ์การให้คะแนนเพื่อ</t>
  </si>
  <si>
    <t xml:space="preserve">   วัดประเมินการเรียนรู้ที่มีความสอดคล้องตามกรอบมาตรฐานคุณวุฒิระดับอุดมศึกษา (TQF)</t>
  </si>
  <si>
    <t>แนวทางการดำเนินงานของกิจกรรม</t>
  </si>
  <si>
    <t xml:space="preserve">     1) บรรยายการวัดและการประเมินผลการเรียนรู้ตามกรอบ TQF : แนวคิดพื้นฐานและวิธีการ</t>
  </si>
  <si>
    <t xml:space="preserve">     2) บรรยายกฎเกณฑ์ แนวทางการให้คะแนน : แนวคิดพื้นฐานและวิธีการสร้าง</t>
  </si>
  <si>
    <t xml:space="preserve">     3) ฝึกปฏิบัติการวัดและประเมินผล และสร้างกฎเกณฑ์การให้คะแนนแบบต่างๆ</t>
  </si>
  <si>
    <t xml:space="preserve">     4) นำเสนอแบบวัดและประเมินผลที่จะนำไปใช้ในการพัฒนาการเรียนรู้ของผู้เรียน</t>
  </si>
  <si>
    <t>การบูรณาการกับการเรียนการสอน/การวิจัย (ระบุชื่อรายวิชา/หัวข้อวิจัย)</t>
  </si>
  <si>
    <r>
      <t xml:space="preserve">  </t>
    </r>
    <r>
      <rPr>
        <sz val="14"/>
        <rFont val="TH SarabunPSK"/>
        <family val="2"/>
      </rPr>
      <t xml:space="preserve">                     ไม่มี</t>
    </r>
  </si>
  <si>
    <t>ความสอดคล้องของตัวบ่งชี้</t>
  </si>
  <si>
    <t>ระดับหลักสูตร สกอ. องค์ประกอบที่ 4 อาจารย์ ตัวบ่งชี้ที่ 4.1 การบริหารและพัฒนาอาจารย์</t>
  </si>
  <si>
    <t>ระดับหลักสูตร สกอ. องค์ประกอบที่  หลักสูตร การเรียนการสอน การประเมินผู้เรียน ตัวบ่งชี้ที่ 5.3 การประเมินผู้เรียน</t>
  </si>
  <si>
    <t>สภาการพยาบาล ตัวบ่งชี้ที่ 9 การพัฒนาอาจารย์</t>
  </si>
  <si>
    <t>ว</t>
  </si>
  <si>
    <t>ตัวชี้วัดความสำเร็จของกิจกรรม  :</t>
  </si>
  <si>
    <t>1) ตัวชี้วัดเชิงคุณภาพ  :</t>
  </si>
  <si>
    <t>อาจารย์ผู้เข้าร่วมการอบรมมีความรู้ความเข้าใจและสามารถสร้างกฎเกณฑ์การให้คะแนนเพื่อวัดและการ</t>
  </si>
  <si>
    <t>ประเมินผลสอดคล้องตามกรอบมาตรฐานคุณวุฒิระดับอุดมศึกษา (TQF) ได้ ร้อยละ 80</t>
  </si>
  <si>
    <t>2)  ตัวชี้วัดเชิงปริมาณ  :</t>
  </si>
  <si>
    <t>อาจารย์คณะพยาบาลศาสตร์ จำนวน 30 คน</t>
  </si>
  <si>
    <t>3)  ตัวชี้วัดเชิงเวลา  :</t>
  </si>
  <si>
    <t xml:space="preserve"> ระยะที่ 1 วันที่ 5 - 6 ม.ค. 2560</t>
  </si>
  <si>
    <t xml:space="preserve"> ระยะที่ 2 วันที่ 23 - 24 ก.พ. 2560</t>
  </si>
  <si>
    <t>4)  ตัวชี้วัดเชิงต้นทุน  :</t>
  </si>
  <si>
    <t>บาท</t>
  </si>
  <si>
    <t xml:space="preserve">เป้าหมาย : </t>
  </si>
  <si>
    <t>อาจารย์คณะพยาบาลศาสตร์ จำนวน 35 คน</t>
  </si>
  <si>
    <t>งบประมาณ</t>
  </si>
  <si>
    <t>รายละเอียดค่าใช้จ่าย</t>
  </si>
  <si>
    <t xml:space="preserve">ระยะที่ 1 อบรมเชิงปฏิบัติการ การจัดการความรู้เกี่ยวกับการวัดและการประเมินผลเพื่อจัดการเรียนการสอน วันที่ 5 - 6 ม.ค. 2560 </t>
  </si>
  <si>
    <t xml:space="preserve">            ประกอบด้วยกิจกรรม ดังนี้</t>
  </si>
  <si>
    <t xml:space="preserve">  1) บรรยายการวัดและการประเมินผลการเรียนรู้ตามกรอบ TQF : แนวคิดพื้นฐานและวิธีการ</t>
  </si>
  <si>
    <t xml:space="preserve">  2) บรรยายกฎเกณฑ์ แนวทางการให้คะแนน : แนวคิดพื้นฐานและวิธีการสร้าง</t>
  </si>
  <si>
    <t xml:space="preserve">  3) ฝึกปฏิบัติการวัดและประเมินผล : การออกข้อสอบ การสร้างกฎเกณฑ์การให้คะแนนแบบต่างๆ และการสร้างแบบวัดและประเมินผล</t>
  </si>
  <si>
    <t>1)   งบดำเนินงาน</t>
  </si>
  <si>
    <t>1.1)  ค่าตอบแทน</t>
  </si>
  <si>
    <t xml:space="preserve">บาท </t>
  </si>
  <si>
    <t xml:space="preserve"> ค่าตอบแทนวิทยาการ (16 ชั่วโมง*600 บาท)</t>
  </si>
  <si>
    <t>1.2)  ค่าใช้สอย</t>
  </si>
  <si>
    <t xml:space="preserve">         ค่าเดินทางของวิทยากร ไป-กลับ (3500 บาท*2 เที่ยว)                                       </t>
  </si>
  <si>
    <t xml:space="preserve">         ค่าที่พักวิทยากร 2 คืน 1 ห้อง ๆ ละ 1200 บาท           </t>
  </si>
  <si>
    <t xml:space="preserve">         ค่าอาหารกลางวัน 2 มื้อๆละ 120 บาท X 40 คน          </t>
  </si>
  <si>
    <t xml:space="preserve">         ค่าอาหารว่างและเครื่องดื่ม 4 มื้อๆละ 30 บาท X 40 คน </t>
  </si>
  <si>
    <t>1.3)  ค่าวัสดุ</t>
  </si>
  <si>
    <t xml:space="preserve">ค่าถ่ายเอกสารการประชุม </t>
  </si>
  <si>
    <t xml:space="preserve">ค่าวัสดุสำนักงาน                                                </t>
  </si>
  <si>
    <t xml:space="preserve">ระยะที่ 2  การกำกับติดตามโดยการนำเสนอแบบวัดและประเมินผลที่จะนำไปใช้ในการพัฒนาการเรียนรู้ของผู้เรียนวันที่ </t>
  </si>
  <si>
    <t xml:space="preserve">             24-25 ก.พ. 2560 ประกอบด้วยกิจกรรมดังนี้</t>
  </si>
  <si>
    <t xml:space="preserve">      1) นำเสนอแบบวัดและประเมินผลที่จะนำไปใช้ในการพัฒนาการเรียนรู้ของผู้เรียน</t>
  </si>
  <si>
    <t xml:space="preserve">      2) วิพากษ์และร่วมเสนอแนะแบบวัดและประเมินผลที่จะนำไปใช้ในการพัฒนาการเรียนรู้ของผู้เรียน</t>
  </si>
  <si>
    <t xml:space="preserve">         ค่าที่พักวิทยากร 2 คืน 1 ห้องๆละ 1200 บาท              </t>
  </si>
  <si>
    <t xml:space="preserve">         ค่าอาหารว่างและเครื่องดื่ม 4 มื้อๆละ 30 บาท X 40 คน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</si>
  <si>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</si>
  <si>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</si>
  <si>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</si>
  <si>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</si>
  <si>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</si>
  <si>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</si>
  <si>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</si>
  <si>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</si>
  <si>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</si>
  <si>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</si>
  <si>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</si>
  <si>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</si>
  <si>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</si>
  <si>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</si>
  <si>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</si>
  <si>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</si>
  <si>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</si>
  <si>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</si>
  <si>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</si>
  <si>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 ศึกษารวบรวมข้อมูลเกี่ยวกับแนวทางการจัดทำโครงการ</t>
  </si>
  <si>
    <t>2. วางแผนเสนอโครงการ</t>
  </si>
  <si>
    <t>3.  เตรียมกิจกรรม/ประสานงานวิทยากร</t>
  </si>
  <si>
    <t>4.  จัดกิจกรรมการจัดการความรู้เรื่อง การวัดและการประเมินผลเพื่อจัดการเรียนการสอนระยะที่ 1</t>
  </si>
  <si>
    <t>5. การกำกับติดตามโดยนำเสนอแบบวัดและประเมินผลที่จะนำไปใช้ในการพัฒนาการเรียนรู้ของผู้เรียนระยะที่ 2</t>
  </si>
  <si>
    <t>5. สรุปกิจกรรมและรายงานผลการดำเนินโครงการ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</si>
  <si>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</si>
  <si>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</si>
  <si>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</si>
  <si>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</si>
  <si>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</si>
  <si>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</si>
  <si>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</si>
  <si>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</si>
  <si>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</si>
  <si>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</si>
  <si>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</si>
  <si>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</si>
  <si>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</si>
  <si>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</si>
  <si>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</si>
  <si>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</si>
  <si>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</si>
  <si>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</si>
  <si>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</si>
  <si>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อาจารย์ผู้เข้าร่วมการอบรมมีความรู้ความเข้าใจและสามารถสร้างกฎเกณฑ์การให้คะแนนเกี่ยวกับการวัดและประเมินผลการเรียนรู้ ร้อยละ 80                    2. ผลการประเมินความพึงพอใจของผู้เข้าร่วมกิจกรรมไม่น้อยกว่าร้อยละ 80                                3. จำนวนผู้เข้าร่วมการอบรม ไม่น้อยกว่าร้อยละ 80</t>
  </si>
  <si>
    <t xml:space="preserve">ประเมินความรู้ความเข้าใจ และความพึงพอใจของอาจารย์ที่เข้าร่วมกิจกรรมการวัดและการประเมินผลเพื่อจัดการเรียนการสอน </t>
  </si>
  <si>
    <t xml:space="preserve"> - แบบประเมินกิจกรรมการจัดการความรู้เรื่องการวัดและการประเมินผลเพื่อจัดการเรียนการสอน 
</t>
  </si>
  <si>
    <t>ผลที่คาดว่าจะได้รับจากกิจกรรม  :</t>
  </si>
  <si>
    <t xml:space="preserve">     1. อาจารย์มีความรู้และความเข้าใจแนวคิด หลักการ เทคนิคการสร้างกฎเกณฑ์การให้คะแนนเพื่อวัดประเมินการเรียนรู้</t>
  </si>
  <si>
    <t xml:space="preserve">        ที่มีความสอดคล้องกับกรอบมาตรฐานคุณวุฒิระดับอุดมศึกษา</t>
  </si>
  <si>
    <t xml:space="preserve">     2. อาจารย์ได้ฝึกปฏิบัติ แลกเปลี่ยนความรู้/ประสบการณ์ตรงเกี่ยวกับเทคนิคการสร้างกฎเกณฑ์การให้คะแนนเพื่อวัดประเมินการเรียนรู้</t>
  </si>
  <si>
    <t xml:space="preserve">    </t>
  </si>
  <si>
    <t>ผู้รับผิดชอบกิจกรรม :</t>
  </si>
  <si>
    <t xml:space="preserve">     ดร.อรัญญา รักหาบ และ อ.จีรภา  กาญจนโกเมศ</t>
  </si>
  <si>
    <t>ตัวชี้วัดแผนยุทธศาสตร์</t>
  </si>
  <si>
    <t xml:space="preserve">     5.1 ผลการพัฒนาบุคลากรตามเกณฑ์มาตรฐานอุดมศึกษา</t>
  </si>
  <si>
    <t xml:space="preserve">  5.7 ระดับความสำเร็จของการพัฒนาสมรรถนะหลักอย่างเป็นทางการและ/หรือไม่เป็นทางการ</t>
  </si>
  <si>
    <t>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</si>
</sst>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3"/>
      <color rgb="FF00000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10">
    <xf numFmtId="0" fontId="0" fillId="0" borderId="0" xfId="0"/>
    <xf numFmtId="0" fontId="2" fillId="0" borderId="0" xfId="5" applyFont="1"/>
    <xf numFmtId="0" fontId="7" fillId="0" borderId="0" xfId="5" applyFont="1"/>
    <xf numFmtId="0" fontId="7" fillId="0" borderId="0" xfId="5" applyFont="1" applyAlignment="1"/>
    <xf numFmtId="0" fontId="8" fillId="0" borderId="1" xfId="5" applyFont="1" applyBorder="1"/>
    <xf numFmtId="0" fontId="8" fillId="0" borderId="0" xfId="5" applyFont="1"/>
    <xf numFmtId="187" fontId="11" fillId="0" borderId="2" xfId="2" applyNumberFormat="1" applyFont="1" applyFill="1" applyBorder="1" applyAlignment="1">
      <alignment vertical="center"/>
    </xf>
    <xf numFmtId="187" fontId="11" fillId="0" borderId="3" xfId="2" applyNumberFormat="1" applyFont="1" applyFill="1" applyBorder="1"/>
    <xf numFmtId="187" fontId="10" fillId="0" borderId="3" xfId="2" applyNumberFormat="1" applyFont="1" applyFill="1" applyBorder="1"/>
    <xf numFmtId="187" fontId="10" fillId="0" borderId="3" xfId="2" applyNumberFormat="1" applyFont="1" applyBorder="1"/>
    <xf numFmtId="0" fontId="8" fillId="0" borderId="0" xfId="5" applyFont="1" applyBorder="1"/>
    <xf numFmtId="0" fontId="7" fillId="0" borderId="0" xfId="5" applyFont="1" applyAlignment="1">
      <alignment horizontal="left"/>
    </xf>
    <xf numFmtId="0" fontId="8" fillId="0" borderId="0" xfId="5" applyFont="1" applyAlignment="1">
      <alignment horizontal="left" indent="2"/>
    </xf>
    <xf numFmtId="0" fontId="8" fillId="0" borderId="2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/>
    <xf numFmtId="0" fontId="7" fillId="0" borderId="2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 shrinkToFit="1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/>
    </xf>
    <xf numFmtId="187" fontId="11" fillId="0" borderId="3" xfId="2" applyNumberFormat="1" applyFont="1" applyFill="1" applyBorder="1" applyAlignment="1">
      <alignment vertical="center"/>
    </xf>
    <xf numFmtId="3" fontId="14" fillId="0" borderId="3" xfId="0" applyNumberFormat="1" applyFont="1" applyBorder="1"/>
    <xf numFmtId="0" fontId="7" fillId="0" borderId="0" xfId="5" applyFont="1" applyAlignment="1">
      <alignment vertical="top"/>
    </xf>
    <xf numFmtId="0" fontId="8" fillId="2" borderId="0" xfId="5" applyFont="1" applyFill="1"/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/>
    <xf numFmtId="0" fontId="8" fillId="3" borderId="0" xfId="5" applyFont="1" applyFill="1"/>
    <xf numFmtId="0" fontId="7" fillId="0" borderId="0" xfId="0" applyFont="1" applyFill="1" applyAlignment="1">
      <alignment horizontal="left"/>
    </xf>
    <xf numFmtId="0" fontId="8" fillId="0" borderId="0" xfId="5" applyFont="1" applyFill="1"/>
    <xf numFmtId="0" fontId="8" fillId="0" borderId="0" xfId="0" applyFont="1" applyFill="1"/>
    <xf numFmtId="0" fontId="7" fillId="0" borderId="0" xfId="5" applyFont="1" applyFill="1"/>
    <xf numFmtId="0" fontId="7" fillId="0" borderId="0" xfId="5" applyFont="1" applyFill="1" applyAlignment="1">
      <alignment horizontal="left"/>
    </xf>
    <xf numFmtId="0" fontId="7" fillId="0" borderId="0" xfId="0" applyFont="1" applyFill="1" applyAlignment="1">
      <alignment horizontal="left" indent="2"/>
    </xf>
    <xf numFmtId="3" fontId="7" fillId="0" borderId="0" xfId="5" applyNumberFormat="1" applyFont="1" applyFill="1" applyAlignment="1">
      <alignment horizontal="center"/>
    </xf>
    <xf numFmtId="49" fontId="8" fillId="0" borderId="0" xfId="5" applyNumberFormat="1" applyFont="1" applyFill="1"/>
    <xf numFmtId="49" fontId="8" fillId="0" borderId="0" xfId="0" applyNumberFormat="1" applyFont="1" applyFill="1" applyAlignment="1">
      <alignment horizontal="left" indent="5"/>
    </xf>
    <xf numFmtId="49" fontId="8" fillId="0" borderId="0" xfId="5" applyNumberFormat="1" applyFont="1" applyFill="1" applyAlignment="1">
      <alignment horizontal="left"/>
    </xf>
    <xf numFmtId="3" fontId="15" fillId="0" borderId="0" xfId="0" applyNumberFormat="1" applyFont="1" applyFill="1"/>
    <xf numFmtId="0" fontId="7" fillId="0" borderId="3" xfId="0" applyFont="1" applyFill="1" applyBorder="1"/>
    <xf numFmtId="0" fontId="8" fillId="0" borderId="0" xfId="0" applyFont="1" applyFill="1" applyAlignment="1">
      <alignment horizontal="left" indent="2"/>
    </xf>
    <xf numFmtId="3" fontId="16" fillId="0" borderId="0" xfId="0" applyNumberFormat="1" applyFont="1" applyFill="1"/>
    <xf numFmtId="3" fontId="17" fillId="0" borderId="0" xfId="0" applyNumberFormat="1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5" applyFont="1" applyFill="1" applyBorder="1"/>
    <xf numFmtId="0" fontId="7" fillId="0" borderId="0" xfId="5" applyFont="1" applyFill="1" applyBorder="1"/>
    <xf numFmtId="0" fontId="8" fillId="0" borderId="11" xfId="5" applyFont="1" applyFill="1" applyBorder="1"/>
    <xf numFmtId="0" fontId="8" fillId="0" borderId="0" xfId="5" applyFont="1" applyFill="1" applyAlignment="1">
      <alignment horizontal="left" indent="2"/>
    </xf>
    <xf numFmtId="0" fontId="7" fillId="0" borderId="0" xfId="5" applyFont="1" applyFill="1" applyAlignment="1"/>
    <xf numFmtId="0" fontId="8" fillId="0" borderId="0" xfId="5" applyFont="1" applyFill="1" applyAlignment="1"/>
    <xf numFmtId="0" fontId="8" fillId="0" borderId="0" xfId="5" applyFont="1" applyFill="1" applyBorder="1" applyAlignment="1">
      <alignment horizontal="left" indent="2"/>
    </xf>
    <xf numFmtId="3" fontId="8" fillId="0" borderId="0" xfId="5" applyNumberFormat="1" applyFont="1" applyFill="1"/>
    <xf numFmtId="49" fontId="8" fillId="0" borderId="0" xfId="5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5" applyFont="1" applyAlignment="1">
      <alignment horizontal="right"/>
    </xf>
    <xf numFmtId="0" fontId="8" fillId="0" borderId="0" xfId="5" applyFont="1" applyFill="1" applyAlignment="1">
      <alignment horizontal="right"/>
    </xf>
    <xf numFmtId="0" fontId="7" fillId="4" borderId="3" xfId="0" applyFont="1" applyFill="1" applyBorder="1" applyAlignment="1">
      <alignment horizontal="center" vertical="center"/>
    </xf>
    <xf numFmtId="3" fontId="8" fillId="0" borderId="0" xfId="5" applyNumberFormat="1" applyFont="1" applyFill="1" applyAlignment="1">
      <alignment horizontal="right"/>
    </xf>
    <xf numFmtId="3" fontId="18" fillId="0" borderId="0" xfId="0" applyNumberFormat="1" applyFont="1" applyFill="1"/>
    <xf numFmtId="0" fontId="19" fillId="0" borderId="0" xfId="5" applyFont="1" applyFill="1"/>
    <xf numFmtId="3" fontId="20" fillId="0" borderId="0" xfId="5" applyNumberFormat="1" applyFont="1" applyFill="1"/>
    <xf numFmtId="187" fontId="11" fillId="4" borderId="3" xfId="0" applyNumberFormat="1" applyFont="1" applyFill="1" applyBorder="1"/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187" fontId="11" fillId="4" borderId="3" xfId="2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 shrinkToFit="1"/>
    </xf>
    <xf numFmtId="0" fontId="7" fillId="0" borderId="3" xfId="0" applyFont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5" applyFont="1" applyFill="1" applyAlignment="1">
      <alignment horizontal="left"/>
    </xf>
    <xf numFmtId="0" fontId="0" fillId="0" borderId="0" xfId="0" applyFill="1" applyAlignment="1"/>
    <xf numFmtId="0" fontId="10" fillId="0" borderId="3" xfId="0" applyFont="1" applyFill="1" applyBorder="1" applyAlignment="1">
      <alignment vertical="center" wrapText="1" shrinkToFit="1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left" inden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9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0" borderId="0" xfId="5" applyFont="1" applyFill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5" applyFont="1" applyFill="1" applyAlignment="1">
      <alignment horizontal="left"/>
    </xf>
    <xf numFmtId="0" fontId="0" fillId="0" borderId="0" xfId="0" applyFill="1" applyAlignment="1"/>
    <xf numFmtId="187" fontId="11" fillId="4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8" fillId="0" borderId="3" xfId="5" applyFont="1" applyFill="1" applyBorder="1"/>
  </cellXfs>
  <cellStyles count="10"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S123"/>
  <sheetViews>
    <sheetView tabSelected="1" view="pageBreakPreview" topLeftCell="A86" zoomScaleSheetLayoutView="100" workbookViewId="0">
      <selection activeCell="J90" sqref="J90"/>
    </sheetView>
  </sheetViews>
  <sheetFormatPr defaultColWidth="9" defaultRowHeight="23.25"/>
  <cols>
    <col min="1" max="1" width="16.5" style="1" customWidth="1"/>
    <col min="2" max="2" width="6.375" style="1" customWidth="1"/>
    <col min="3" max="3" width="5.75" style="1" customWidth="1"/>
    <col min="4" max="4" width="5.5" style="1" customWidth="1"/>
    <col min="5" max="5" width="6.25" style="1" customWidth="1"/>
    <col min="6" max="6" width="6.375" style="1" customWidth="1"/>
    <col min="7" max="7" width="6.125" style="1" customWidth="1"/>
    <col min="8" max="9" width="6.25" style="1" customWidth="1"/>
    <col min="10" max="10" width="6.125" style="1" customWidth="1"/>
    <col min="11" max="11" width="6" style="1" customWidth="1"/>
    <col min="12" max="13" width="6.75" style="1" customWidth="1"/>
    <col min="14" max="14" width="7.375" style="1" customWidth="1"/>
    <col min="15" max="16384" width="9" style="1"/>
  </cols>
  <sheetData>
    <row r="1" spans="1:14" s="2" customFormat="1" ht="22.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3" customFormat="1" ht="18.600000000000001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19.5" customHeight="1" thickBot="1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5" customFormat="1" ht="15.6" hidden="1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34" customFormat="1" ht="19.5" customHeight="1" thickTop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36" customFormat="1" ht="19.5" customHeight="1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36" customFormat="1" ht="19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36" customFormat="1" ht="19.5" customHeight="1">
      <c r="A8" s="37" t="s">
        <v>4</v>
      </c>
    </row>
    <row r="9" spans="1:14" s="27" customFormat="1" ht="192" customHeight="1">
      <c r="A9" s="90" t="s">
        <v>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s="2" customFormat="1" ht="18.75">
      <c r="A10" s="11" t="s">
        <v>6</v>
      </c>
    </row>
    <row r="11" spans="1:14" s="5" customFormat="1" ht="18.75">
      <c r="A11" s="12" t="s">
        <v>7</v>
      </c>
    </row>
    <row r="12" spans="1:14" s="5" customFormat="1" ht="18.75">
      <c r="A12" s="12" t="s">
        <v>8</v>
      </c>
    </row>
    <row r="13" spans="1:14" s="5" customFormat="1" ht="18.75">
      <c r="A13" s="12" t="s">
        <v>9</v>
      </c>
    </row>
    <row r="14" spans="1:14" s="34" customFormat="1" ht="18.75">
      <c r="A14" s="54" t="s">
        <v>10</v>
      </c>
    </row>
    <row r="15" spans="1:14" s="34" customFormat="1" ht="18.75">
      <c r="A15" s="55" t="s">
        <v>11</v>
      </c>
    </row>
    <row r="16" spans="1:14" s="34" customFormat="1" ht="17.45" customHeight="1">
      <c r="A16" s="56" t="s">
        <v>12</v>
      </c>
    </row>
    <row r="17" spans="1:19" s="34" customFormat="1" ht="18.75">
      <c r="A17" s="76" t="s">
        <v>13</v>
      </c>
    </row>
    <row r="18" spans="1:19" s="34" customFormat="1" ht="17.45" customHeight="1">
      <c r="A18" s="76" t="s">
        <v>14</v>
      </c>
    </row>
    <row r="19" spans="1:19" s="34" customFormat="1" ht="18.75">
      <c r="A19" s="76" t="s">
        <v>15</v>
      </c>
    </row>
    <row r="20" spans="1:19" s="34" customFormat="1" ht="14.25" customHeight="1">
      <c r="A20" s="37"/>
    </row>
    <row r="21" spans="1:19" s="34" customFormat="1" ht="18.75" customHeight="1">
      <c r="A21" s="37" t="s">
        <v>16</v>
      </c>
    </row>
    <row r="22" spans="1:19" s="34" customFormat="1" ht="18.75" customHeight="1">
      <c r="A22" s="37" t="s">
        <v>17</v>
      </c>
    </row>
    <row r="23" spans="1:19" s="34" customFormat="1" ht="18.75">
      <c r="A23" s="55" t="s">
        <v>18</v>
      </c>
    </row>
    <row r="24" spans="1:19" s="34" customFormat="1" ht="18.75" customHeight="1">
      <c r="A24" s="57" t="s">
        <v>19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9" s="34" customFormat="1" ht="18.75" customHeight="1">
      <c r="A25" s="57" t="s">
        <v>20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9" s="34" customFormat="1" ht="18.75" customHeight="1">
      <c r="A26" s="57" t="s">
        <v>21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9" s="34" customFormat="1" ht="12" customHeight="1">
      <c r="A27" s="5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S27" s="34" t="s">
        <v>22</v>
      </c>
    </row>
    <row r="28" spans="1:19" s="34" customFormat="1" ht="18.75">
      <c r="A28" s="33" t="s">
        <v>23</v>
      </c>
    </row>
    <row r="29" spans="1:19" s="34" customFormat="1" ht="19.5" customHeight="1">
      <c r="A29" s="33" t="s">
        <v>24</v>
      </c>
      <c r="B29" s="35" t="s">
        <v>25</v>
      </c>
    </row>
    <row r="30" spans="1:19" s="34" customFormat="1" ht="18.75">
      <c r="A30" s="33"/>
      <c r="B30" s="35" t="s">
        <v>26</v>
      </c>
    </row>
    <row r="31" spans="1:19" s="34" customFormat="1" ht="18.75">
      <c r="A31" s="33" t="s">
        <v>115</v>
      </c>
      <c r="B31" s="35"/>
    </row>
    <row r="32" spans="1:19" s="34" customFormat="1" ht="18.75">
      <c r="A32" s="22" t="s">
        <v>116</v>
      </c>
      <c r="B32" s="35"/>
    </row>
    <row r="33" spans="1:14" s="34" customFormat="1" ht="18.75">
      <c r="A33" s="81" t="s">
        <v>117</v>
      </c>
      <c r="B33" s="35"/>
    </row>
    <row r="34" spans="1:14" s="34" customFormat="1" ht="18.75">
      <c r="A34" s="33"/>
      <c r="B34" s="35"/>
    </row>
    <row r="35" spans="1:14" s="34" customFormat="1" ht="18.75">
      <c r="A35" s="33" t="s">
        <v>27</v>
      </c>
      <c r="B35" s="96" t="s">
        <v>28</v>
      </c>
      <c r="C35" s="96"/>
      <c r="D35" s="96"/>
      <c r="E35" s="97"/>
      <c r="F35" s="97"/>
      <c r="G35" s="97"/>
      <c r="H35" s="97"/>
    </row>
    <row r="36" spans="1:14" s="34" customFormat="1" ht="15" customHeight="1">
      <c r="A36" s="33"/>
      <c r="B36" s="76"/>
      <c r="C36" s="76"/>
      <c r="D36" s="76"/>
      <c r="E36" s="77"/>
      <c r="F36" s="77"/>
      <c r="G36" s="77"/>
      <c r="H36" s="77"/>
    </row>
    <row r="37" spans="1:14" s="34" customFormat="1" ht="18.75">
      <c r="A37" s="33" t="s">
        <v>29</v>
      </c>
      <c r="B37" s="34" t="s">
        <v>30</v>
      </c>
      <c r="C37" s="35"/>
      <c r="E37" s="56"/>
      <c r="F37" s="56"/>
    </row>
    <row r="38" spans="1:14" s="34" customFormat="1" ht="18.75">
      <c r="A38" s="33"/>
      <c r="B38" s="34" t="s">
        <v>31</v>
      </c>
      <c r="C38" s="35"/>
      <c r="E38" s="76"/>
      <c r="F38" s="76"/>
    </row>
    <row r="39" spans="1:14" s="34" customFormat="1" ht="18.75">
      <c r="A39" s="33" t="s">
        <v>32</v>
      </c>
      <c r="B39" s="94">
        <f>B43</f>
        <v>80000</v>
      </c>
      <c r="C39" s="95"/>
      <c r="D39" s="36" t="s">
        <v>33</v>
      </c>
    </row>
    <row r="40" spans="1:14" s="34" customFormat="1" ht="14.25" customHeight="1">
      <c r="A40" s="33"/>
      <c r="B40" s="74"/>
      <c r="C40" s="75"/>
      <c r="D40" s="36"/>
    </row>
    <row r="41" spans="1:14" s="34" customFormat="1" ht="18.75">
      <c r="A41" s="33" t="s">
        <v>34</v>
      </c>
      <c r="B41" s="34" t="s">
        <v>35</v>
      </c>
    </row>
    <row r="42" spans="1:14" s="34" customFormat="1" ht="15.75" customHeight="1">
      <c r="A42" s="54"/>
    </row>
    <row r="43" spans="1:14" s="36" customFormat="1" ht="18.75">
      <c r="A43" s="37" t="s">
        <v>36</v>
      </c>
      <c r="B43" s="94">
        <f>B51+B67</f>
        <v>80000</v>
      </c>
      <c r="C43" s="95"/>
      <c r="D43" s="36" t="s">
        <v>33</v>
      </c>
    </row>
    <row r="44" spans="1:14" s="36" customFormat="1" ht="11.25" customHeight="1">
      <c r="A44" s="37"/>
      <c r="B44" s="74"/>
      <c r="C44" s="75"/>
    </row>
    <row r="45" spans="1:14" s="36" customFormat="1" ht="18.75">
      <c r="A45" s="37" t="s">
        <v>37</v>
      </c>
      <c r="B45" s="74"/>
      <c r="C45" s="75"/>
    </row>
    <row r="46" spans="1:14" s="36" customFormat="1" ht="18.75">
      <c r="A46" s="33" t="s">
        <v>38</v>
      </c>
      <c r="I46" s="74"/>
      <c r="J46" s="75"/>
    </row>
    <row r="47" spans="1:14" s="36" customFormat="1" ht="18.75">
      <c r="A47" s="33" t="s">
        <v>39</v>
      </c>
      <c r="I47" s="74"/>
      <c r="J47" s="75"/>
    </row>
    <row r="48" spans="1:14" s="36" customFormat="1" ht="18.75">
      <c r="A48" s="48" t="s">
        <v>40</v>
      </c>
      <c r="B48" s="34"/>
      <c r="C48" s="34"/>
      <c r="D48" s="34"/>
      <c r="E48" s="34"/>
      <c r="F48" s="34"/>
      <c r="G48" s="34"/>
      <c r="H48" s="34"/>
      <c r="I48" s="49"/>
      <c r="J48" s="50"/>
      <c r="K48" s="34"/>
      <c r="L48" s="34"/>
      <c r="M48" s="34"/>
      <c r="N48" s="34"/>
    </row>
    <row r="49" spans="1:14" s="36" customFormat="1" ht="18.75">
      <c r="A49" s="48" t="s">
        <v>41</v>
      </c>
      <c r="B49" s="34"/>
      <c r="C49" s="34"/>
      <c r="D49" s="34"/>
      <c r="E49" s="34"/>
      <c r="F49" s="34"/>
      <c r="G49" s="34"/>
      <c r="H49" s="34"/>
      <c r="I49" s="49"/>
      <c r="J49" s="50"/>
      <c r="K49" s="34"/>
      <c r="L49" s="34"/>
      <c r="M49" s="34"/>
      <c r="N49" s="34"/>
    </row>
    <row r="50" spans="1:14" s="36" customFormat="1" ht="18.75">
      <c r="A50" s="48" t="s">
        <v>42</v>
      </c>
      <c r="B50" s="34"/>
      <c r="C50" s="34"/>
      <c r="D50" s="34"/>
      <c r="E50" s="34"/>
      <c r="F50" s="34"/>
      <c r="G50" s="34"/>
      <c r="H50" s="34"/>
      <c r="I50" s="49"/>
      <c r="J50" s="50"/>
      <c r="K50" s="34"/>
      <c r="L50" s="34"/>
      <c r="M50" s="34"/>
      <c r="N50" s="34"/>
    </row>
    <row r="51" spans="1:14" s="36" customFormat="1" ht="18.75">
      <c r="A51" s="33" t="s">
        <v>43</v>
      </c>
      <c r="B51" s="94">
        <f>+K52+K54+K59</f>
        <v>40000</v>
      </c>
      <c r="C51" s="94"/>
      <c r="D51" s="36" t="s">
        <v>33</v>
      </c>
    </row>
    <row r="52" spans="1:14" s="36" customFormat="1" ht="18.75">
      <c r="A52" s="38" t="s">
        <v>44</v>
      </c>
      <c r="K52" s="39">
        <f>SUM(I53)</f>
        <v>9600</v>
      </c>
      <c r="L52" s="36" t="s">
        <v>45</v>
      </c>
    </row>
    <row r="53" spans="1:14" s="36" customFormat="1" ht="18.75">
      <c r="A53" s="41" t="s">
        <v>46</v>
      </c>
      <c r="B53" s="40"/>
      <c r="C53" s="40"/>
      <c r="D53" s="40"/>
      <c r="E53" s="42"/>
      <c r="I53" s="65">
        <v>9600</v>
      </c>
      <c r="J53" s="59" t="s">
        <v>33</v>
      </c>
      <c r="K53" s="40"/>
      <c r="L53" s="75"/>
    </row>
    <row r="54" spans="1:14" s="36" customFormat="1" ht="18.75">
      <c r="A54" s="38" t="s">
        <v>47</v>
      </c>
      <c r="I54" s="66"/>
      <c r="K54" s="47">
        <f>SUM(I55:I58)</f>
        <v>23800</v>
      </c>
      <c r="L54" s="36" t="s">
        <v>45</v>
      </c>
    </row>
    <row r="55" spans="1:14" s="36" customFormat="1" ht="18.75">
      <c r="A55" s="45" t="s">
        <v>48</v>
      </c>
      <c r="B55" s="34"/>
      <c r="C55" s="34"/>
      <c r="D55" s="34"/>
      <c r="E55" s="34"/>
      <c r="H55" s="34"/>
      <c r="I55" s="67">
        <v>7000</v>
      </c>
      <c r="J55" s="60" t="s">
        <v>33</v>
      </c>
      <c r="K55" s="34"/>
      <c r="L55" s="75"/>
    </row>
    <row r="56" spans="1:14" s="36" customFormat="1" ht="18.75">
      <c r="A56" s="45" t="s">
        <v>49</v>
      </c>
      <c r="B56" s="34"/>
      <c r="C56" s="34"/>
      <c r="D56" s="34"/>
      <c r="E56" s="34"/>
      <c r="H56" s="34"/>
      <c r="I56" s="67">
        <v>2400</v>
      </c>
      <c r="J56" s="60" t="s">
        <v>33</v>
      </c>
      <c r="K56" s="34"/>
      <c r="L56" s="75"/>
    </row>
    <row r="57" spans="1:14" s="36" customFormat="1" ht="18.75">
      <c r="A57" s="45" t="s">
        <v>50</v>
      </c>
      <c r="B57" s="34"/>
      <c r="C57" s="34"/>
      <c r="D57" s="34"/>
      <c r="E57" s="34"/>
      <c r="H57" s="34"/>
      <c r="I57" s="67">
        <v>9600</v>
      </c>
      <c r="J57" s="60" t="s">
        <v>33</v>
      </c>
      <c r="K57" s="34"/>
      <c r="L57" s="40"/>
      <c r="M57" s="40"/>
      <c r="N57" s="40"/>
    </row>
    <row r="58" spans="1:14" s="36" customFormat="1" ht="18.75">
      <c r="A58" s="45" t="s">
        <v>51</v>
      </c>
      <c r="B58" s="34"/>
      <c r="C58" s="34"/>
      <c r="D58" s="34"/>
      <c r="E58" s="34"/>
      <c r="H58" s="34"/>
      <c r="I58" s="67">
        <v>4800</v>
      </c>
      <c r="J58" s="60" t="s">
        <v>33</v>
      </c>
      <c r="K58" s="34"/>
      <c r="L58" s="40"/>
      <c r="M58" s="40"/>
      <c r="N58" s="40"/>
    </row>
    <row r="59" spans="1:14" s="36" customFormat="1" ht="18.75">
      <c r="A59" s="38" t="s">
        <v>52</v>
      </c>
      <c r="I59" s="66"/>
      <c r="K59" s="47">
        <f>SUM(I60:I61)</f>
        <v>6600</v>
      </c>
      <c r="L59" s="36" t="s">
        <v>33</v>
      </c>
      <c r="M59" s="40"/>
      <c r="N59" s="40"/>
    </row>
    <row r="60" spans="1:14" s="36" customFormat="1" ht="18.75">
      <c r="A60" s="41" t="s">
        <v>53</v>
      </c>
      <c r="B60" s="40"/>
      <c r="C60" s="40"/>
      <c r="D60" s="40"/>
      <c r="E60" s="42"/>
      <c r="I60" s="65">
        <v>3600</v>
      </c>
      <c r="J60" s="59" t="s">
        <v>33</v>
      </c>
      <c r="K60" s="40"/>
      <c r="L60" s="40"/>
      <c r="M60" s="40"/>
      <c r="N60" s="40"/>
    </row>
    <row r="61" spans="1:14" s="36" customFormat="1" ht="18.75">
      <c r="A61" s="41" t="s">
        <v>54</v>
      </c>
      <c r="B61" s="40"/>
      <c r="C61" s="40"/>
      <c r="D61" s="40"/>
      <c r="E61" s="42"/>
      <c r="I61" s="67">
        <v>3000</v>
      </c>
      <c r="J61" s="62" t="s">
        <v>33</v>
      </c>
      <c r="K61" s="40"/>
      <c r="L61" s="5"/>
      <c r="M61" s="5"/>
      <c r="N61" s="5"/>
    </row>
    <row r="62" spans="1:14" s="36" customFormat="1" ht="19.5" customHeight="1">
      <c r="A62" s="41"/>
      <c r="B62" s="40"/>
      <c r="C62" s="40"/>
      <c r="D62" s="40"/>
      <c r="E62" s="42"/>
      <c r="H62" s="43"/>
      <c r="I62" s="40"/>
      <c r="J62" s="40"/>
      <c r="K62" s="40"/>
      <c r="L62" s="40"/>
      <c r="M62" s="40"/>
      <c r="N62" s="40"/>
    </row>
    <row r="63" spans="1:14" s="36" customFormat="1" ht="19.5" customHeight="1">
      <c r="A63" s="33" t="s">
        <v>55</v>
      </c>
      <c r="I63" s="74"/>
      <c r="J63" s="75"/>
    </row>
    <row r="64" spans="1:14" s="36" customFormat="1" ht="19.5" customHeight="1">
      <c r="A64" s="33" t="s">
        <v>56</v>
      </c>
      <c r="I64" s="74"/>
      <c r="J64" s="75"/>
    </row>
    <row r="65" spans="1:14" s="36" customFormat="1" ht="19.5" customHeight="1">
      <c r="A65" s="76" t="s">
        <v>57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2"/>
    </row>
    <row r="66" spans="1:14" s="36" customFormat="1" ht="19.5" customHeight="1">
      <c r="A66" s="48" t="s">
        <v>58</v>
      </c>
      <c r="B66" s="34"/>
      <c r="C66" s="34"/>
      <c r="D66" s="34"/>
      <c r="E66" s="34"/>
      <c r="F66" s="34"/>
      <c r="G66" s="34"/>
      <c r="H66" s="34"/>
      <c r="I66" s="49"/>
      <c r="J66" s="50"/>
      <c r="K66" s="34"/>
      <c r="L66" s="34"/>
      <c r="M66" s="34"/>
      <c r="N66" s="34"/>
    </row>
    <row r="67" spans="1:14" s="36" customFormat="1" ht="19.5" customHeight="1">
      <c r="A67" s="33" t="s">
        <v>43</v>
      </c>
      <c r="B67" s="94">
        <f>+K68+K70+K75</f>
        <v>40000</v>
      </c>
      <c r="C67" s="94"/>
      <c r="D67" s="36" t="s">
        <v>33</v>
      </c>
    </row>
    <row r="68" spans="1:14" s="36" customFormat="1" ht="19.5" customHeight="1">
      <c r="A68" s="38" t="s">
        <v>44</v>
      </c>
      <c r="J68" s="33"/>
      <c r="K68" s="39">
        <v>9600</v>
      </c>
      <c r="L68" s="36" t="s">
        <v>45</v>
      </c>
    </row>
    <row r="69" spans="1:14" s="36" customFormat="1" ht="19.5" customHeight="1">
      <c r="A69" s="41" t="s">
        <v>46</v>
      </c>
      <c r="B69" s="40"/>
      <c r="C69" s="40"/>
      <c r="D69" s="40"/>
      <c r="E69" s="42"/>
      <c r="H69" s="40"/>
      <c r="I69" s="46">
        <v>9600</v>
      </c>
      <c r="J69" s="59" t="s">
        <v>33</v>
      </c>
    </row>
    <row r="70" spans="1:14" s="36" customFormat="1" ht="19.5" customHeight="1">
      <c r="A70" s="38" t="s">
        <v>47</v>
      </c>
      <c r="J70" s="75"/>
      <c r="K70" s="47">
        <v>23800</v>
      </c>
      <c r="L70" s="36" t="s">
        <v>45</v>
      </c>
    </row>
    <row r="71" spans="1:14" s="36" customFormat="1" ht="19.5" customHeight="1">
      <c r="A71" s="45" t="s">
        <v>48</v>
      </c>
      <c r="B71" s="34"/>
      <c r="C71" s="34"/>
      <c r="D71" s="34"/>
      <c r="E71" s="34"/>
      <c r="F71" s="34"/>
      <c r="G71" s="34"/>
      <c r="H71" s="43"/>
      <c r="I71" s="58">
        <v>7000</v>
      </c>
      <c r="J71" s="60" t="s">
        <v>33</v>
      </c>
    </row>
    <row r="72" spans="1:14" s="36" customFormat="1" ht="19.5" customHeight="1">
      <c r="A72" s="45" t="s">
        <v>59</v>
      </c>
      <c r="B72" s="34"/>
      <c r="C72" s="34"/>
      <c r="D72" s="34"/>
      <c r="E72" s="34"/>
      <c r="F72" s="34"/>
      <c r="G72" s="34"/>
      <c r="H72" s="43"/>
      <c r="I72" s="58">
        <v>2400</v>
      </c>
      <c r="J72" s="60" t="s">
        <v>33</v>
      </c>
    </row>
    <row r="73" spans="1:14" s="36" customFormat="1" ht="19.5" customHeight="1">
      <c r="A73" s="45" t="s">
        <v>50</v>
      </c>
      <c r="B73" s="34"/>
      <c r="C73" s="34"/>
      <c r="D73" s="34"/>
      <c r="E73" s="34"/>
      <c r="F73" s="34"/>
      <c r="G73" s="34"/>
      <c r="H73" s="43"/>
      <c r="I73" s="58">
        <v>9600</v>
      </c>
      <c r="J73" s="60" t="s">
        <v>33</v>
      </c>
      <c r="K73" s="40"/>
      <c r="L73" s="40"/>
      <c r="M73" s="40"/>
      <c r="N73" s="40"/>
    </row>
    <row r="74" spans="1:14" s="36" customFormat="1" ht="19.5" customHeight="1">
      <c r="A74" s="45" t="s">
        <v>60</v>
      </c>
      <c r="B74" s="34"/>
      <c r="C74" s="34"/>
      <c r="D74" s="34"/>
      <c r="E74" s="34"/>
      <c r="F74" s="34"/>
      <c r="G74" s="34"/>
      <c r="H74" s="43"/>
      <c r="I74" s="58">
        <v>4800</v>
      </c>
      <c r="J74" s="60" t="s">
        <v>33</v>
      </c>
      <c r="K74" s="40"/>
      <c r="L74" s="40"/>
      <c r="M74" s="40"/>
      <c r="N74" s="40"/>
    </row>
    <row r="75" spans="1:14" s="36" customFormat="1" ht="19.5" customHeight="1">
      <c r="A75" s="38" t="s">
        <v>52</v>
      </c>
      <c r="J75" s="40"/>
      <c r="K75" s="47">
        <v>6600</v>
      </c>
      <c r="L75" s="36" t="s">
        <v>33</v>
      </c>
      <c r="M75" s="40"/>
      <c r="N75" s="40"/>
    </row>
    <row r="76" spans="1:14" s="36" customFormat="1" ht="19.5" customHeight="1">
      <c r="A76" s="41" t="s">
        <v>53</v>
      </c>
      <c r="B76" s="40"/>
      <c r="C76" s="40"/>
      <c r="D76" s="40"/>
      <c r="E76" s="42"/>
      <c r="H76" s="40"/>
      <c r="I76" s="43">
        <v>3600</v>
      </c>
      <c r="J76" s="59" t="s">
        <v>33</v>
      </c>
      <c r="K76" s="40"/>
      <c r="L76" s="40"/>
      <c r="M76" s="40"/>
      <c r="N76" s="40"/>
    </row>
    <row r="77" spans="1:14" s="36" customFormat="1" ht="19.5" customHeight="1">
      <c r="A77" s="41" t="s">
        <v>54</v>
      </c>
      <c r="B77" s="40"/>
      <c r="C77" s="40"/>
      <c r="D77" s="40"/>
      <c r="E77" s="42"/>
      <c r="F77" s="43"/>
      <c r="G77" s="40"/>
      <c r="H77" s="40"/>
      <c r="I77" s="64">
        <v>3000</v>
      </c>
      <c r="J77" s="61" t="s">
        <v>33</v>
      </c>
      <c r="K77" s="5"/>
      <c r="L77" s="5"/>
      <c r="M77" s="5"/>
      <c r="N77" s="5"/>
    </row>
    <row r="78" spans="1:14" s="36" customFormat="1" ht="18.75">
      <c r="A78" s="37"/>
      <c r="B78" s="74"/>
      <c r="C78" s="75"/>
    </row>
    <row r="79" spans="1:14" s="36" customFormat="1" ht="18.75">
      <c r="A79" s="37"/>
      <c r="B79" s="79"/>
      <c r="C79" s="80"/>
    </row>
    <row r="80" spans="1:14" s="36" customFormat="1" ht="18.75">
      <c r="A80" s="37"/>
      <c r="B80" s="79"/>
      <c r="C80" s="80"/>
    </row>
    <row r="81" spans="1:14" s="36" customFormat="1" ht="18.75">
      <c r="A81" s="37"/>
      <c r="B81" s="79"/>
      <c r="C81" s="80"/>
    </row>
    <row r="82" spans="1:14" s="36" customFormat="1" ht="18.75">
      <c r="A82" s="37"/>
      <c r="B82" s="79"/>
      <c r="C82" s="80"/>
    </row>
    <row r="83" spans="1:14" s="36" customFormat="1" ht="18.75">
      <c r="A83" s="37"/>
      <c r="B83" s="79"/>
      <c r="C83" s="80"/>
    </row>
    <row r="84" spans="1:14" s="36" customFormat="1" ht="18.75">
      <c r="A84" s="37"/>
      <c r="B84" s="79"/>
      <c r="C84" s="80"/>
    </row>
    <row r="85" spans="1:14" s="28" customFormat="1" ht="18.75">
      <c r="A85" s="91" t="s">
        <v>61</v>
      </c>
      <c r="B85" s="87" t="s">
        <v>62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9"/>
    </row>
    <row r="86" spans="1:14" s="28" customFormat="1" ht="18.75">
      <c r="A86" s="92"/>
      <c r="B86" s="82" t="s">
        <v>63</v>
      </c>
      <c r="C86" s="83"/>
      <c r="D86" s="84"/>
      <c r="E86" s="82" t="s">
        <v>64</v>
      </c>
      <c r="F86" s="83"/>
      <c r="G86" s="84"/>
      <c r="H86" s="82" t="s">
        <v>65</v>
      </c>
      <c r="I86" s="83"/>
      <c r="J86" s="84"/>
      <c r="K86" s="82" t="s">
        <v>66</v>
      </c>
      <c r="L86" s="83"/>
      <c r="M86" s="84"/>
      <c r="N86" s="91" t="s">
        <v>67</v>
      </c>
    </row>
    <row r="87" spans="1:14" s="28" customFormat="1" ht="18.75">
      <c r="A87" s="93"/>
      <c r="B87" s="63" t="s">
        <v>68</v>
      </c>
      <c r="C87" s="63" t="s">
        <v>69</v>
      </c>
      <c r="D87" s="63" t="s">
        <v>70</v>
      </c>
      <c r="E87" s="63" t="s">
        <v>71</v>
      </c>
      <c r="F87" s="63" t="s">
        <v>72</v>
      </c>
      <c r="G87" s="63" t="s">
        <v>73</v>
      </c>
      <c r="H87" s="63" t="s">
        <v>74</v>
      </c>
      <c r="I87" s="63" t="s">
        <v>75</v>
      </c>
      <c r="J87" s="63" t="s">
        <v>76</v>
      </c>
      <c r="K87" s="63" t="s">
        <v>77</v>
      </c>
      <c r="L87" s="63" t="s">
        <v>78</v>
      </c>
      <c r="M87" s="63" t="s">
        <v>79</v>
      </c>
      <c r="N87" s="93"/>
    </row>
    <row r="88" spans="1:14" s="5" customFormat="1" ht="60.75" customHeight="1">
      <c r="A88" s="72" t="s">
        <v>80</v>
      </c>
      <c r="B88" s="107" t="s">
        <v>118</v>
      </c>
      <c r="C88" s="108"/>
      <c r="D88" s="34"/>
      <c r="E88" s="108"/>
      <c r="F88" s="15"/>
      <c r="G88" s="15"/>
      <c r="H88" s="14"/>
      <c r="I88" s="29"/>
      <c r="J88" s="29"/>
      <c r="K88" s="29"/>
      <c r="L88" s="29"/>
      <c r="M88" s="16"/>
      <c r="N88" s="16"/>
    </row>
    <row r="89" spans="1:14" s="5" customFormat="1" ht="21">
      <c r="A89" s="72" t="s">
        <v>81</v>
      </c>
      <c r="B89" s="14"/>
      <c r="C89" s="107" t="s">
        <v>118</v>
      </c>
      <c r="D89" s="15"/>
      <c r="E89" s="108"/>
      <c r="F89" s="15"/>
      <c r="G89" s="15"/>
      <c r="H89" s="14"/>
      <c r="I89" s="29"/>
      <c r="J89" s="29"/>
      <c r="K89" s="29"/>
      <c r="L89" s="29"/>
      <c r="M89" s="16"/>
      <c r="N89" s="16"/>
    </row>
    <row r="90" spans="1:14" s="5" customFormat="1" ht="31.5">
      <c r="A90" s="78" t="s">
        <v>82</v>
      </c>
      <c r="B90" s="44"/>
      <c r="C90" s="108"/>
      <c r="D90" s="107" t="s">
        <v>118</v>
      </c>
      <c r="E90" s="108"/>
      <c r="F90" s="30"/>
      <c r="G90" s="30"/>
      <c r="H90" s="44"/>
      <c r="I90" s="31"/>
      <c r="J90" s="31"/>
      <c r="K90" s="31"/>
      <c r="L90" s="31"/>
      <c r="M90" s="17"/>
      <c r="N90" s="17"/>
    </row>
    <row r="91" spans="1:14" s="5" customFormat="1" ht="63">
      <c r="A91" s="78" t="s">
        <v>83</v>
      </c>
      <c r="B91" s="44"/>
      <c r="C91" s="108"/>
      <c r="D91" s="108"/>
      <c r="E91" s="107" t="s">
        <v>118</v>
      </c>
      <c r="F91" s="109"/>
      <c r="G91" s="108"/>
      <c r="H91" s="108"/>
      <c r="I91" s="24"/>
      <c r="J91" s="31"/>
      <c r="K91" s="31"/>
      <c r="L91" s="73"/>
      <c r="M91" s="17"/>
      <c r="N91" s="17"/>
    </row>
    <row r="92" spans="1:14" s="5" customFormat="1" ht="78.75">
      <c r="A92" s="72" t="s">
        <v>84</v>
      </c>
      <c r="B92" s="44"/>
      <c r="C92" s="108"/>
      <c r="D92" s="108"/>
      <c r="E92" s="108"/>
      <c r="F92" s="107" t="s">
        <v>118</v>
      </c>
      <c r="G92" s="108"/>
      <c r="H92" s="108"/>
      <c r="I92" s="24"/>
      <c r="J92" s="31"/>
      <c r="K92" s="31"/>
      <c r="L92" s="73"/>
      <c r="M92" s="17"/>
      <c r="N92" s="17"/>
    </row>
    <row r="93" spans="1:14" s="5" customFormat="1" ht="31.5">
      <c r="A93" s="72" t="s">
        <v>85</v>
      </c>
      <c r="B93" s="44"/>
      <c r="C93" s="108"/>
      <c r="D93" s="108"/>
      <c r="E93" s="108"/>
      <c r="F93" s="108"/>
      <c r="G93" s="107" t="s">
        <v>118</v>
      </c>
      <c r="H93" s="108"/>
      <c r="I93" s="24"/>
      <c r="J93" s="31"/>
      <c r="K93" s="31"/>
      <c r="L93" s="73"/>
      <c r="M93" s="17"/>
      <c r="N93" s="17"/>
    </row>
    <row r="94" spans="1:14" s="28" customFormat="1" ht="18.75">
      <c r="A94" s="69" t="s">
        <v>86</v>
      </c>
      <c r="B94" s="100" t="s">
        <v>87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1:14" s="28" customFormat="1" ht="18.75">
      <c r="A95" s="70" t="s">
        <v>88</v>
      </c>
      <c r="B95" s="71">
        <f>+B96+B97+B102+B105+B106</f>
        <v>0</v>
      </c>
      <c r="C95" s="71">
        <f t="shared" ref="C95:M95" si="0">+C96+C97+C102+C105+C106</f>
        <v>0</v>
      </c>
      <c r="D95" s="71">
        <f t="shared" si="0"/>
        <v>0</v>
      </c>
      <c r="E95" s="71">
        <f t="shared" si="0"/>
        <v>40000</v>
      </c>
      <c r="F95" s="71">
        <f t="shared" si="0"/>
        <v>40000</v>
      </c>
      <c r="G95" s="71">
        <f t="shared" si="0"/>
        <v>0</v>
      </c>
      <c r="H95" s="71">
        <f t="shared" si="0"/>
        <v>0</v>
      </c>
      <c r="I95" s="71">
        <f t="shared" si="0"/>
        <v>0</v>
      </c>
      <c r="J95" s="71">
        <f t="shared" si="0"/>
        <v>0</v>
      </c>
      <c r="K95" s="71">
        <f t="shared" si="0"/>
        <v>0</v>
      </c>
      <c r="L95" s="71">
        <f t="shared" si="0"/>
        <v>0</v>
      </c>
      <c r="M95" s="71">
        <f t="shared" si="0"/>
        <v>0</v>
      </c>
      <c r="N95" s="68">
        <f>SUM(B95:M95)</f>
        <v>80000</v>
      </c>
    </row>
    <row r="96" spans="1:14" s="5" customFormat="1" ht="18.75">
      <c r="A96" s="18" t="s">
        <v>89</v>
      </c>
      <c r="B96" s="6">
        <v>0</v>
      </c>
      <c r="C96" s="25">
        <v>0</v>
      </c>
      <c r="D96" s="25">
        <v>0</v>
      </c>
      <c r="E96" s="2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8">
        <f t="shared" ref="N96:N108" si="1">SUM(B96:M96)</f>
        <v>0</v>
      </c>
    </row>
    <row r="97" spans="1:14" s="5" customFormat="1" ht="18.75">
      <c r="A97" s="18" t="s">
        <v>90</v>
      </c>
      <c r="B97" s="7">
        <f>SUM(B98:B101)</f>
        <v>0</v>
      </c>
      <c r="C97" s="7">
        <f t="shared" ref="C97:M97" si="2">SUM(C98:C101)</f>
        <v>0</v>
      </c>
      <c r="D97" s="7">
        <f t="shared" si="2"/>
        <v>0</v>
      </c>
      <c r="E97" s="7">
        <f t="shared" si="2"/>
        <v>40000</v>
      </c>
      <c r="F97" s="7">
        <f t="shared" si="2"/>
        <v>40000</v>
      </c>
      <c r="G97" s="7">
        <f t="shared" si="2"/>
        <v>0</v>
      </c>
      <c r="H97" s="7">
        <f t="shared" si="2"/>
        <v>0</v>
      </c>
      <c r="I97" s="7">
        <f t="shared" si="2"/>
        <v>0</v>
      </c>
      <c r="J97" s="7">
        <f t="shared" si="2"/>
        <v>0</v>
      </c>
      <c r="K97" s="7">
        <f t="shared" si="2"/>
        <v>0</v>
      </c>
      <c r="L97" s="7">
        <f t="shared" si="2"/>
        <v>0</v>
      </c>
      <c r="M97" s="7">
        <f t="shared" si="2"/>
        <v>0</v>
      </c>
      <c r="N97" s="68">
        <f t="shared" si="1"/>
        <v>80000</v>
      </c>
    </row>
    <row r="98" spans="1:14" s="5" customFormat="1" ht="18.75">
      <c r="A98" s="13" t="s">
        <v>91</v>
      </c>
      <c r="B98" s="8"/>
      <c r="C98" s="26"/>
      <c r="D98" s="8"/>
      <c r="E98" s="26">
        <v>9600</v>
      </c>
      <c r="F98" s="8">
        <v>9600</v>
      </c>
      <c r="G98" s="8"/>
      <c r="H98" s="9"/>
      <c r="I98" s="9"/>
      <c r="J98" s="9"/>
      <c r="K98" s="9"/>
      <c r="L98" s="9"/>
      <c r="M98" s="9"/>
      <c r="N98" s="68">
        <f t="shared" si="1"/>
        <v>19200</v>
      </c>
    </row>
    <row r="99" spans="1:14" s="5" customFormat="1" ht="18.75">
      <c r="A99" s="13" t="s">
        <v>92</v>
      </c>
      <c r="B99" s="8"/>
      <c r="C99" s="26"/>
      <c r="D99" s="8"/>
      <c r="E99" s="26">
        <v>23800</v>
      </c>
      <c r="F99" s="8">
        <v>23800</v>
      </c>
      <c r="G99" s="8"/>
      <c r="H99" s="9"/>
      <c r="I99" s="9"/>
      <c r="J99" s="9"/>
      <c r="K99" s="9"/>
      <c r="L99" s="9"/>
      <c r="M99" s="9"/>
      <c r="N99" s="68">
        <f t="shared" si="1"/>
        <v>47600</v>
      </c>
    </row>
    <row r="100" spans="1:14" s="5" customFormat="1" ht="18.75">
      <c r="A100" s="13" t="s">
        <v>93</v>
      </c>
      <c r="B100" s="8"/>
      <c r="C100" s="26"/>
      <c r="D100" s="8"/>
      <c r="E100" s="26">
        <v>6600</v>
      </c>
      <c r="F100" s="8">
        <v>6600</v>
      </c>
      <c r="G100" s="8"/>
      <c r="H100" s="9"/>
      <c r="I100" s="9"/>
      <c r="J100" s="9"/>
      <c r="K100" s="9"/>
      <c r="L100" s="9"/>
      <c r="M100" s="9"/>
      <c r="N100" s="68">
        <f t="shared" si="1"/>
        <v>13200</v>
      </c>
    </row>
    <row r="101" spans="1:14" s="5" customFormat="1" ht="18.75">
      <c r="A101" s="19" t="s">
        <v>94</v>
      </c>
      <c r="B101" s="8"/>
      <c r="C101" s="8"/>
      <c r="D101" s="8"/>
      <c r="E101" s="8"/>
      <c r="F101" s="8"/>
      <c r="G101" s="8"/>
      <c r="H101" s="9"/>
      <c r="I101" s="9"/>
      <c r="J101" s="9"/>
      <c r="K101" s="9"/>
      <c r="L101" s="9"/>
      <c r="M101" s="9"/>
      <c r="N101" s="68">
        <f t="shared" si="1"/>
        <v>0</v>
      </c>
    </row>
    <row r="102" spans="1:14" s="5" customFormat="1" ht="18.75">
      <c r="A102" s="18" t="s">
        <v>95</v>
      </c>
      <c r="B102" s="7">
        <f>+B103+B104</f>
        <v>0</v>
      </c>
      <c r="C102" s="7">
        <f t="shared" ref="C102:M102" si="3">+C103+C104</f>
        <v>0</v>
      </c>
      <c r="D102" s="7">
        <f t="shared" si="3"/>
        <v>0</v>
      </c>
      <c r="E102" s="7">
        <f t="shared" si="3"/>
        <v>0</v>
      </c>
      <c r="F102" s="7">
        <f t="shared" si="3"/>
        <v>0</v>
      </c>
      <c r="G102" s="7">
        <f t="shared" si="3"/>
        <v>0</v>
      </c>
      <c r="H102" s="7">
        <f t="shared" si="3"/>
        <v>0</v>
      </c>
      <c r="I102" s="7">
        <f t="shared" si="3"/>
        <v>0</v>
      </c>
      <c r="J102" s="7">
        <f t="shared" si="3"/>
        <v>0</v>
      </c>
      <c r="K102" s="7">
        <f t="shared" si="3"/>
        <v>0</v>
      </c>
      <c r="L102" s="7">
        <f t="shared" si="3"/>
        <v>0</v>
      </c>
      <c r="M102" s="7">
        <f t="shared" si="3"/>
        <v>0</v>
      </c>
      <c r="N102" s="68">
        <f t="shared" si="1"/>
        <v>0</v>
      </c>
    </row>
    <row r="103" spans="1:14" s="5" customFormat="1" ht="18.75">
      <c r="A103" s="13" t="s">
        <v>96</v>
      </c>
      <c r="B103" s="8"/>
      <c r="C103" s="8"/>
      <c r="D103" s="8"/>
      <c r="E103" s="8"/>
      <c r="F103" s="8"/>
      <c r="G103" s="8"/>
      <c r="H103" s="9"/>
      <c r="I103" s="9"/>
      <c r="J103" s="9"/>
      <c r="K103" s="9"/>
      <c r="L103" s="9"/>
      <c r="M103" s="9"/>
      <c r="N103" s="68">
        <f t="shared" si="1"/>
        <v>0</v>
      </c>
    </row>
    <row r="104" spans="1:14" s="5" customFormat="1" ht="18.75">
      <c r="A104" s="13" t="s">
        <v>97</v>
      </c>
      <c r="B104" s="8"/>
      <c r="C104" s="8"/>
      <c r="D104" s="8"/>
      <c r="E104" s="8"/>
      <c r="F104" s="8"/>
      <c r="G104" s="8"/>
      <c r="H104" s="9"/>
      <c r="I104" s="9"/>
      <c r="J104" s="9"/>
      <c r="K104" s="9"/>
      <c r="L104" s="9"/>
      <c r="M104" s="9"/>
      <c r="N104" s="68">
        <f t="shared" si="1"/>
        <v>0</v>
      </c>
    </row>
    <row r="105" spans="1:14" s="5" customFormat="1" ht="18.75">
      <c r="A105" s="18" t="s">
        <v>98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68">
        <f t="shared" si="1"/>
        <v>0</v>
      </c>
    </row>
    <row r="106" spans="1:14" s="5" customFormat="1" ht="18.75">
      <c r="A106" s="20" t="s">
        <v>99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68">
        <f t="shared" si="1"/>
        <v>0</v>
      </c>
    </row>
    <row r="107" spans="1:14" s="28" customFormat="1" ht="18.75">
      <c r="A107" s="91" t="s">
        <v>100</v>
      </c>
      <c r="B107" s="98">
        <f>+B95+C95+D95</f>
        <v>0</v>
      </c>
      <c r="C107" s="99"/>
      <c r="D107" s="99"/>
      <c r="E107" s="98">
        <f>+E95+F95+G95</f>
        <v>80000</v>
      </c>
      <c r="F107" s="99"/>
      <c r="G107" s="99"/>
      <c r="H107" s="98">
        <f>+H95+I95+J95</f>
        <v>0</v>
      </c>
      <c r="I107" s="99"/>
      <c r="J107" s="99"/>
      <c r="K107" s="98">
        <f>+K95+L95+M95</f>
        <v>0</v>
      </c>
      <c r="L107" s="99"/>
      <c r="M107" s="99"/>
      <c r="N107" s="68">
        <f t="shared" si="1"/>
        <v>80000</v>
      </c>
    </row>
    <row r="108" spans="1:14" s="28" customFormat="1" ht="18.75">
      <c r="A108" s="93"/>
      <c r="B108" s="98">
        <f>+B107+E107+H107+K107</f>
        <v>80000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68">
        <f t="shared" si="1"/>
        <v>80000</v>
      </c>
    </row>
    <row r="109" spans="1:14" s="5" customFormat="1" ht="11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4" s="5" customFormat="1" ht="21.75" customHeight="1">
      <c r="A110" s="21" t="s">
        <v>101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10"/>
    </row>
    <row r="111" spans="1:14" s="5" customFormat="1" ht="8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0"/>
    </row>
    <row r="112" spans="1:14" s="5" customFormat="1" ht="21.75" customHeight="1">
      <c r="A112" s="106" t="s">
        <v>102</v>
      </c>
      <c r="B112" s="106"/>
      <c r="C112" s="106"/>
      <c r="D112" s="106"/>
      <c r="E112" s="106" t="s">
        <v>103</v>
      </c>
      <c r="F112" s="106"/>
      <c r="G112" s="106"/>
      <c r="H112" s="106"/>
      <c r="I112" s="106" t="s">
        <v>104</v>
      </c>
      <c r="J112" s="106"/>
      <c r="K112" s="106"/>
      <c r="L112" s="106"/>
      <c r="M112" s="10"/>
    </row>
    <row r="113" spans="1:13" s="5" customFormat="1" ht="126.6" customHeight="1">
      <c r="A113" s="102" t="s">
        <v>105</v>
      </c>
      <c r="B113" s="103"/>
      <c r="C113" s="103"/>
      <c r="D113" s="104"/>
      <c r="E113" s="105" t="s">
        <v>106</v>
      </c>
      <c r="F113" s="103"/>
      <c r="G113" s="103"/>
      <c r="H113" s="104"/>
      <c r="I113" s="102" t="s">
        <v>107</v>
      </c>
      <c r="J113" s="103"/>
      <c r="K113" s="103"/>
      <c r="L113" s="104"/>
      <c r="M113" s="10"/>
    </row>
    <row r="114" spans="1:13" s="5" customFormat="1" ht="1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5" customFormat="1" ht="1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2" customFormat="1" ht="18.75">
      <c r="A116" s="11" t="s">
        <v>108</v>
      </c>
    </row>
    <row r="117" spans="1:13" s="2" customFormat="1" ht="21">
      <c r="A117" s="23" t="s">
        <v>109</v>
      </c>
    </row>
    <row r="118" spans="1:13" s="2" customFormat="1" ht="21">
      <c r="A118" s="23" t="s">
        <v>110</v>
      </c>
    </row>
    <row r="119" spans="1:13" s="2" customFormat="1" ht="21">
      <c r="A119" s="23" t="s">
        <v>111</v>
      </c>
    </row>
    <row r="120" spans="1:13" s="2" customFormat="1" ht="21">
      <c r="A120" s="23" t="s">
        <v>110</v>
      </c>
    </row>
    <row r="121" spans="1:13" s="5" customFormat="1" ht="21">
      <c r="A121" s="23" t="s">
        <v>112</v>
      </c>
    </row>
    <row r="122" spans="1:13">
      <c r="A122" s="2" t="s">
        <v>113</v>
      </c>
    </row>
    <row r="123" spans="1:13">
      <c r="A123" s="5" t="s">
        <v>114</v>
      </c>
    </row>
  </sheetData>
  <mergeCells count="29">
    <mergeCell ref="B108:M108"/>
    <mergeCell ref="B94:N94"/>
    <mergeCell ref="A113:D113"/>
    <mergeCell ref="E113:H113"/>
    <mergeCell ref="I113:L113"/>
    <mergeCell ref="A107:A108"/>
    <mergeCell ref="B107:D107"/>
    <mergeCell ref="E107:G107"/>
    <mergeCell ref="H107:J107"/>
    <mergeCell ref="K107:M107"/>
    <mergeCell ref="A112:D112"/>
    <mergeCell ref="E112:H112"/>
    <mergeCell ref="I112:L112"/>
    <mergeCell ref="H86:J86"/>
    <mergeCell ref="K86:M86"/>
    <mergeCell ref="A1:N1"/>
    <mergeCell ref="A2:N2"/>
    <mergeCell ref="A3:N3"/>
    <mergeCell ref="B85:N85"/>
    <mergeCell ref="E86:G86"/>
    <mergeCell ref="A9:N9"/>
    <mergeCell ref="A85:A87"/>
    <mergeCell ref="B86:D86"/>
    <mergeCell ref="N86:N87"/>
    <mergeCell ref="B39:C39"/>
    <mergeCell ref="B43:C43"/>
    <mergeCell ref="B35:H35"/>
    <mergeCell ref="B51:C51"/>
    <mergeCell ref="B67:C67"/>
  </mergeCells>
  <printOptions horizontalCentered="1"/>
  <pageMargins left="0.39370078740157483" right="0.39370078740157483" top="0.59055118110236227" bottom="0.59055118110236227" header="0.59055118110236227" footer="0.59055118110236227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กิจกรรม</vt:lpstr>
      <vt:lpstr>Sheet2</vt:lpstr>
      <vt:lpstr>กิจกรรม!Print_Area</vt:lpstr>
    </vt:vector>
  </TitlesOfParts>
  <Manager/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เดือนนภา</cp:lastModifiedBy>
  <cp:revision/>
  <dcterms:created xsi:type="dcterms:W3CDTF">2012-06-27T02:12:05Z</dcterms:created>
  <dcterms:modified xsi:type="dcterms:W3CDTF">2016-07-29T07:47:55Z</dcterms:modified>
  <cp:category/>
  <cp:contentStatus/>
</cp:coreProperties>
</file>