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120" yWindow="15" windowWidth="15195" windowHeight="8190" tabRatio="930"/>
  </bookViews>
  <sheets>
    <sheet name="กิจกรรม" sheetId="18" r:id="rId1"/>
  </sheets>
  <definedNames>
    <definedName name="AccessDatabase" hidden="1">"C:\Pongsuk\ประมาณการ ภาคปกติ.mdb"</definedName>
    <definedName name="_xlnm.Print_Area" localSheetId="0">กิจกรรม!$A$1:$N$84</definedName>
    <definedName name="ทำนุ">#REF!</definedName>
    <definedName name="ประมาณการ_ภาคปกติ_ภาค1_List">#REF!</definedName>
  </definedNames>
  <calcPr calcId="144525"/>
</workbook>
</file>

<file path=xl/calcChain.xml><?xml version="1.0" encoding="utf-8"?>
<calcChain xmlns="http://schemas.openxmlformats.org/spreadsheetml/2006/main">
  <c r="H58" i="18"/>
  <c r="H60"/>
  <c r="J60"/>
  <c r="D60"/>
  <c r="E60"/>
  <c r="F60"/>
  <c r="F65"/>
  <c r="G60"/>
  <c r="G65"/>
  <c r="I60"/>
  <c r="I65"/>
  <c r="J65"/>
  <c r="K60"/>
  <c r="L60"/>
  <c r="M60"/>
  <c r="C60"/>
  <c r="C65"/>
  <c r="N61"/>
  <c r="N62"/>
  <c r="N63"/>
  <c r="N69"/>
  <c r="N68"/>
  <c r="N67"/>
  <c r="N66"/>
  <c r="N64"/>
  <c r="N59"/>
  <c r="M65"/>
  <c r="M58" s="1"/>
  <c r="L65"/>
  <c r="K65"/>
  <c r="K58" s="1"/>
  <c r="H65"/>
  <c r="E65"/>
  <c r="D65"/>
  <c r="B65"/>
  <c r="B60"/>
  <c r="J58" l="1"/>
  <c r="C58"/>
  <c r="D58"/>
  <c r="B58"/>
  <c r="L58"/>
  <c r="F58"/>
  <c r="G58"/>
  <c r="E58"/>
  <c r="K70"/>
  <c r="N65"/>
  <c r="I58"/>
  <c r="H70" s="1"/>
  <c r="N60"/>
  <c r="E70" l="1"/>
  <c r="N70" s="1"/>
  <c r="B70"/>
  <c r="B71" s="1"/>
  <c r="N71" s="1"/>
  <c r="N58"/>
</calcChain>
</file>

<file path=xl/sharedStrings.xml><?xml version="1.0" encoding="utf-8"?>
<sst xmlns="http://schemas.openxmlformats.org/spreadsheetml/2006/main" count="114" uniqueCount="102">
  <si>
    <t>รายละเอียดโครงการ ประจำปีงบประมาณ พ.ศ. 2560</t>
  </si>
  <si>
    <t>มหาวิทยาลัยราชภัฏสุราษฎร์ธานี</t>
  </si>
  <si>
    <t>หน่วยงาน คณะพยาบาลศาสตร์</t>
  </si>
  <si>
    <t>โครงการที่ 2 โครงการเตรียมความพร้อมเพื่อสอบใบประกอบวิชาชีพ</t>
  </si>
  <si>
    <t>1.เหตุผลและความจำเป็น  :</t>
  </si>
  <si>
    <t>ใบอนุญาตประกอบวิชาชีพ เป็นใบอนุญาตที่องค์กรวิชาชีพออกให้กับผู้ที่เรียนจบในวิชาชีพเพื่อให้สามารถประกอบวิชาชีพนั้น ๆ ตามสาขาที่เรียนมา</t>
  </si>
  <si>
    <t xml:space="preserve">โดยผู้ที่จะได้รับใบอนุญาตประกอบวิชาชีพจะต้องมีคุณสมบัติตามที่องค์กรออกใบอนุญาตประกอบวิชาชีพกำหนดไว้ ผู้ที่ไม่มีใบอนุญาตประกอบวิชาชีพ </t>
  </si>
  <si>
    <t>จะไม่สามารถปฏิบัติงานในวิชาชีพและได้รับค่าตอบแทนตามเกณฑ์ของวิชาชีพได้</t>
  </si>
  <si>
    <t xml:space="preserve">        คณะพยาบาลศาสตร์ มีพันธกิจหลักที่สำคัญ หนึ่งในสี่ก็คือพันธกิจด้านการผลิตบัณฑิตพยาบาลที่มีคุณภาพ ดังนั้นเพื่อเป็นการเตรียมความพร้อมนักศึกษา</t>
  </si>
  <si>
    <t>ในการสอบขึ้นทะเบียนขอรับใบอนุญาตประกอบวิชาชีพจากสภาการพยาบาล การพัฒนาความสามารถของนักศึกษาจำเป็นต้องทำอย่างต่อเนื่อง จากลักษณะ</t>
  </si>
  <si>
    <t>ของวิชาชีพการพยาบาลที่เน้นด้านการปฏิบัติงานซึ่งต้องใช้พื้นฐานความรู้ที่บูรณาการระหว่างศาสตร์แต่ละด้าน ได้แก่ การพยาบาลมารดา ทารก เด็ก ผู้ใหญ่และ</t>
  </si>
  <si>
    <t xml:space="preserve">ผู้สูงอายุ ตลอดจนพยาบาลด้านสุขภาพจิตและอนามัยชุมชนดังนั้นเพื่อเตรียมนักศึกษาให้มีความสามารถในการสอบผ่านเพื่อเป็นพยาบาลวิชาชีพได้ </t>
  </si>
  <si>
    <t>ฝ่ายวิชาการจึงได้จัดโครงการการเตรียมความพร้อมนักศึกษาขึ้น</t>
  </si>
  <si>
    <t>2.วัตถุประสงค์ของโครงการ  :</t>
  </si>
  <si>
    <t xml:space="preserve">     1) เพื่อเตรียมความพร้อมนักศึกษาเพื่อสอบรับใบประกอบวิชาชีพการพยาบาล </t>
  </si>
  <si>
    <t xml:space="preserve">     2) เพื่อเพิ่มประสิทธิภาพการเรียนการสอนได้มาตรฐานตามเกณฑ์สภาการพยาบาล</t>
  </si>
  <si>
    <t xml:space="preserve">     3) เพื่อสร้างและพัฒนาความร่วมมือของเครือข่ายที่เกี่ยวข้อง ด้วยการบูรณาการศาสตร์ทางการพยาบาล </t>
  </si>
  <si>
    <t>3.ความสอดคล้องตัวบ่งชี้หรือตัวชี้วัดของ สกอ.หรือ สมศ. หรือสภาการพยาบาล</t>
  </si>
  <si>
    <t xml:space="preserve">     สภาการพยาบาล ตัวบ่งชี้ที่ 14 การพัฒนานักศึกษา</t>
  </si>
  <si>
    <t xml:space="preserve">     สภาการพยาบาล ตัวบ่งชี้ที่ 18 ร้อยละของผู้สอบความรู้ขอขึ้นทะเบียน และรับใบอนุญาตประกอบวิชาชีพการพยาบาลและการผดุงครรภ์ผ่านครั้งแรก</t>
  </si>
  <si>
    <t>4.ตัวชี้วัดความสำเร็จของโครงการ  :</t>
  </si>
  <si>
    <t>1)  ตัวชี้วัดเชิงคุณภาพ  :</t>
  </si>
  <si>
    <t>1. นักศึกษาสอบผ่านเพื่อขอรับใบประกอบวิชาชีพการพยาบาลอย่างน้อย ร้อยละ 70</t>
  </si>
  <si>
    <t>2. นักศึกษามีความพึงพอใจในการเข้าร่วมโครงการในระดับดีขึ้นไป อย่างน้อยร้อยละ 90</t>
  </si>
  <si>
    <t>2)  ตัวชี้วัดเชิงปริมาณ  :</t>
  </si>
  <si>
    <t xml:space="preserve">นักศึกษาพยาบาลชั้นปีที่ 4  จำนวน 85  คน </t>
  </si>
  <si>
    <t>3)  ตัวชี้วัดเชิงเวลา  :</t>
  </si>
  <si>
    <t>4)  ตัวชี้วัดเชิงต้นทุน  :</t>
  </si>
  <si>
    <t>บาท</t>
  </si>
  <si>
    <t xml:space="preserve">เป้าหมาย :  </t>
  </si>
  <si>
    <t>นักศึกษาคณะพยาบาลศาสตร์ ชั้นปีที่ 4 จำนวน 85 คน</t>
  </si>
  <si>
    <t xml:space="preserve">งบประมาณ   </t>
  </si>
  <si>
    <t>รายละเอียดค่าใช้จ่าย</t>
  </si>
  <si>
    <t>1)   งบดำเนินงาน</t>
  </si>
  <si>
    <t>1.1)  ค่าตอบแทน</t>
  </si>
  <si>
    <t>1.2)  ค่าใช้สอย</t>
  </si>
  <si>
    <t>ค่าเดินทางของวิทยากร 3 คน ๆ ละ 4,000 บาท</t>
  </si>
  <si>
    <t>ค่าที่พักของวิทยากร 3 คนๆละ 2,400บาท</t>
  </si>
  <si>
    <t>1.3)  ค่าวัสดุ</t>
  </si>
  <si>
    <t xml:space="preserve">               ค่ากระดาษคำตอบ จำนวน 1,000 แผ่นๆละ 2 บาท</t>
  </si>
  <si>
    <t>แผนการดำเนินงาน /  แผนการใช้จ่ายงบประมาณ  :</t>
  </si>
  <si>
    <t>ขั้นตอนการดำเนินงาน</t>
  </si>
  <si>
    <t xml:space="preserve">แผนการดำเนินงาน </t>
  </si>
  <si>
    <t>ไตรมาส 1</t>
  </si>
  <si>
    <t>ไตรมาส 2</t>
  </si>
  <si>
    <t>ไตรมาส 3</t>
  </si>
  <si>
    <t>ไตรมาส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</si>
  <si>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</si>
  <si>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</si>
  <si>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</si>
  <si>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</si>
  <si>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</si>
  <si>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</si>
  <si>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</si>
  <si>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</si>
  <si>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</si>
  <si>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</si>
  <si>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</si>
  <si>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</si>
  <si>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 ขอเสนอโครงการ</t>
  </si>
  <si>
    <t>2. จัดอบรมแบบติวเข้มโดยวิทยากร/ผู้ทรงคุณวุฒิที่มีความรู้ความสามารถ</t>
  </si>
  <si>
    <t xml:space="preserve">    </t>
  </si>
  <si>
    <t xml:space="preserve"> </t>
  </si>
  <si>
    <t>3.  สรุปผลโครงการ</t>
  </si>
  <si>
    <t>งบรายจ่าย</t>
  </si>
  <si>
    <t xml:space="preserve">แผนการใช้จ่ายงบประมาณ  </t>
  </si>
  <si>
    <t>รวมงบประมาณทั้งหมด</t>
  </si>
  <si>
    <t>1. งบบุคลากร</t>
  </si>
  <si>
    <t>2. งบดำเนินงาน</t>
  </si>
  <si>
    <t>2.1 ค่าตอบแทน</t>
  </si>
  <si>
    <t>2.2 ค่าใช้สอย</t>
  </si>
  <si>
    <t>2.3 ค่าวัสดุ</t>
  </si>
  <si>
    <t>2.4 ค่าสาธารณูปโภค</t>
  </si>
  <si>
    <t>3. งบลงทุน</t>
  </si>
  <si>
    <t>3.1 ค่าครุภัณฑ์</t>
  </si>
  <si>
    <t>3.2 ค่าที่ดินสิ่งก่อสร้าง</t>
  </si>
  <si>
    <t>4. งบเงินอุดหนุน</t>
  </si>
  <si>
    <t>5. งบรายจ่ายอื่น</t>
  </si>
  <si>
    <t>รวมงบประมาณ</t>
  </si>
  <si>
    <t>การวัดและประเมินผล :</t>
  </si>
  <si>
    <t>ตัวบ่งชี้ความสำเร็จ</t>
  </si>
  <si>
    <t>วิธีประเมิน</t>
  </si>
  <si>
    <t>เครื่องมือที่ใช้ในการประเมิน</t>
  </si>
  <si>
    <t xml:space="preserve">     1. นักศึกษาสอบผ่านเพื่อขอรับใบประกอบวิชาชีพทางการพยาบาล อย่างน้อย ร้อยละ 70</t>
  </si>
  <si>
    <t>การสอบผ่านเพื่อรับใบอนุญาตประกอบวิชาชีพ</t>
  </si>
  <si>
    <t>ผลสอบความรู้ขอขึ้นทะเบียนเพื่อขอใบอนุญาตประกอบวิชาชีพทางการพยาบาล</t>
  </si>
  <si>
    <t xml:space="preserve">     2. ผู้เข้าร่วมโครงการมีความพึงพอใจและสนใจเข้าร่วมอย่างน้อย ร้อยละ 90</t>
  </si>
  <si>
    <t>ประเมินจากการตอบแบบสอบถาม</t>
  </si>
  <si>
    <t>แบบสอบถามความพึงพอใจ</t>
  </si>
  <si>
    <t>ผลที่คาดว่าจะได้รับจากโครงการ  :</t>
  </si>
  <si>
    <t xml:space="preserve">      1. มีระบบในการพัฒนานักศึกษาเพื่อเตรียมสอบรับใบประกอบวิชาชีพและมีมาตรฐานเดียวกัน</t>
  </si>
  <si>
    <t xml:space="preserve">      2. ผู้เข้าร่วมโครงการมีความพึงพอใจในโครงการ</t>
  </si>
  <si>
    <t>ผู้รับผิดชอบโครงการ :</t>
  </si>
  <si>
    <t xml:space="preserve">      1.  อ.เบญจวรรณ งามวงศ์วิวัฒน์</t>
  </si>
  <si>
    <t xml:space="preserve">      2.  อ.จวง เผือกคง</t>
  </si>
  <si>
    <t xml:space="preserve">             ค่าตอบแทนวิทยากรภายนอก (4 คน*12 ชั่วโมง*600 บาท)</t>
  </si>
  <si>
    <t xml:space="preserve">     สกอ.ระดับหลักสูตร ตัวบ่งชี้ที่ 3.2 การส่งเสริมและพัฒนานักศึกษา</t>
  </si>
  <si>
    <t xml:space="preserve">     สกอ.ระดับคณะ ตัวบ่งชี้ที่ 1.5 การบริการนักศึกษาระดับปริญญาตรี</t>
  </si>
  <si>
    <t>1.2 บัณฑิตปริญญาตรีได้งานทำหรือประกอบอาชีพอิสระภายใน 1 ปี</t>
  </si>
  <si>
    <t>ตัวชี้วัดแผนยุทธศาสตร์</t>
  </si>
  <si>
    <t>P</t>
  </si>
  <si>
    <t>เดือน  เมษายน  2560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</si>
</sst>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8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6"/>
      <name val="Angsana New"/>
      <family val="1"/>
      <charset val="222"/>
    </font>
    <font>
      <sz val="14"/>
      <name val="Cordia New"/>
      <family val="2"/>
    </font>
    <font>
      <sz val="14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Angsana New"/>
      <family val="1"/>
      <charset val="222"/>
    </font>
    <font>
      <b/>
      <sz val="14"/>
      <name val="Angsana New"/>
      <family val="1"/>
      <charset val="222"/>
    </font>
    <font>
      <sz val="14"/>
      <name val="Wingdings 2"/>
      <family val="1"/>
      <charset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5" fillId="0" borderId="0"/>
    <xf numFmtId="0" fontId="6" fillId="0" borderId="0"/>
  </cellStyleXfs>
  <cellXfs count="107">
    <xf numFmtId="0" fontId="0" fillId="0" borderId="0" xfId="0"/>
    <xf numFmtId="0" fontId="2" fillId="0" borderId="0" xfId="7" applyFont="1"/>
    <xf numFmtId="0" fontId="8" fillId="0" borderId="1" xfId="0" applyFont="1" applyFill="1" applyBorder="1" applyAlignment="1">
      <alignment vertical="center" wrapText="1" shrinkToFi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Fill="1" applyBorder="1"/>
    <xf numFmtId="0" fontId="8" fillId="0" borderId="2" xfId="0" applyFont="1" applyBorder="1"/>
    <xf numFmtId="0" fontId="7" fillId="0" borderId="1" xfId="0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vertical="center" wrapText="1" shrinkToFit="1"/>
    </xf>
    <xf numFmtId="0" fontId="7" fillId="0" borderId="2" xfId="0" applyFont="1" applyFill="1" applyBorder="1" applyAlignment="1">
      <alignment vertical="center" wrapText="1" shrinkToFit="1"/>
    </xf>
    <xf numFmtId="0" fontId="7" fillId="0" borderId="0" xfId="7" applyFont="1"/>
    <xf numFmtId="0" fontId="7" fillId="0" borderId="0" xfId="7" applyFont="1" applyAlignment="1"/>
    <xf numFmtId="0" fontId="8" fillId="0" borderId="3" xfId="7" applyFont="1" applyBorder="1"/>
    <xf numFmtId="0" fontId="8" fillId="0" borderId="0" xfId="7" applyFont="1"/>
    <xf numFmtId="0" fontId="8" fillId="0" borderId="0" xfId="7" applyFont="1" applyBorder="1"/>
    <xf numFmtId="0" fontId="7" fillId="0" borderId="0" xfId="7" applyFont="1" applyAlignment="1">
      <alignment horizontal="left"/>
    </xf>
    <xf numFmtId="0" fontId="8" fillId="0" borderId="0" xfId="7" applyFont="1" applyAlignment="1">
      <alignment horizontal="left" indent="3"/>
    </xf>
    <xf numFmtId="0" fontId="8" fillId="0" borderId="0" xfId="7" applyFont="1" applyAlignment="1">
      <alignment horizontal="left" indent="2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3" fontId="7" fillId="0" borderId="0" xfId="7" applyNumberFormat="1" applyFont="1"/>
    <xf numFmtId="187" fontId="7" fillId="0" borderId="0" xfId="3" applyNumberFormat="1" applyFont="1"/>
    <xf numFmtId="49" fontId="8" fillId="0" borderId="0" xfId="0" applyNumberFormat="1" applyFont="1" applyAlignment="1">
      <alignment horizontal="left" indent="5"/>
    </xf>
    <xf numFmtId="49" fontId="8" fillId="0" borderId="0" xfId="7" applyNumberFormat="1" applyFont="1"/>
    <xf numFmtId="49" fontId="8" fillId="0" borderId="0" xfId="7" applyNumberFormat="1" applyFont="1" applyAlignment="1">
      <alignment horizontal="left"/>
    </xf>
    <xf numFmtId="0" fontId="7" fillId="0" borderId="0" xfId="0" applyFont="1"/>
    <xf numFmtId="0" fontId="8" fillId="0" borderId="0" xfId="0" applyFont="1"/>
    <xf numFmtId="0" fontId="8" fillId="0" borderId="0" xfId="7" applyFont="1" applyAlignment="1">
      <alignment horizontal="left"/>
    </xf>
    <xf numFmtId="187" fontId="9" fillId="0" borderId="1" xfId="4" applyNumberFormat="1" applyFont="1" applyFill="1" applyBorder="1" applyAlignment="1">
      <alignment vertical="center"/>
    </xf>
    <xf numFmtId="187" fontId="9" fillId="0" borderId="2" xfId="4" applyNumberFormat="1" applyFont="1" applyFill="1" applyBorder="1"/>
    <xf numFmtId="187" fontId="10" fillId="0" borderId="2" xfId="4" applyNumberFormat="1" applyFont="1" applyFill="1" applyBorder="1"/>
    <xf numFmtId="187" fontId="10" fillId="0" borderId="2" xfId="4" applyNumberFormat="1" applyFont="1" applyBorder="1"/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187" fontId="9" fillId="2" borderId="2" xfId="4" applyNumberFormat="1" applyFont="1" applyFill="1" applyBorder="1" applyAlignment="1">
      <alignment horizontal="center"/>
    </xf>
    <xf numFmtId="187" fontId="9" fillId="0" borderId="2" xfId="4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187" fontId="9" fillId="0" borderId="2" xfId="2" applyNumberFormat="1" applyFont="1" applyBorder="1" applyAlignment="1">
      <alignment vertical="center"/>
    </xf>
    <xf numFmtId="187" fontId="9" fillId="0" borderId="2" xfId="2" applyNumberFormat="1" applyFont="1" applyBorder="1"/>
    <xf numFmtId="187" fontId="9" fillId="2" borderId="2" xfId="2" applyNumberFormat="1" applyFont="1" applyFill="1" applyBorder="1"/>
    <xf numFmtId="0" fontId="8" fillId="0" borderId="0" xfId="0" applyFont="1" applyBorder="1" applyAlignment="1">
      <alignment horizontal="center" vertical="center"/>
    </xf>
    <xf numFmtId="0" fontId="11" fillId="0" borderId="0" xfId="7" applyFont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2" fillId="0" borderId="0" xfId="7" applyFont="1" applyAlignment="1"/>
    <xf numFmtId="0" fontId="12" fillId="0" borderId="0" xfId="7" applyFont="1"/>
    <xf numFmtId="0" fontId="15" fillId="0" borderId="0" xfId="0" applyFont="1"/>
    <xf numFmtId="49" fontId="11" fillId="0" borderId="0" xfId="7" applyNumberFormat="1" applyFont="1"/>
    <xf numFmtId="187" fontId="8" fillId="0" borderId="0" xfId="2" applyNumberFormat="1" applyFont="1"/>
    <xf numFmtId="0" fontId="11" fillId="0" borderId="0" xfId="7" applyFont="1" applyAlignment="1">
      <alignment horizontal="left"/>
    </xf>
    <xf numFmtId="0" fontId="16" fillId="0" borderId="0" xfId="7" applyFont="1"/>
    <xf numFmtId="0" fontId="16" fillId="0" borderId="0" xfId="7" applyFont="1" applyBorder="1"/>
    <xf numFmtId="17" fontId="8" fillId="0" borderId="0" xfId="7" applyNumberFormat="1" applyFont="1"/>
    <xf numFmtId="0" fontId="7" fillId="0" borderId="0" xfId="7" applyFont="1" applyFill="1"/>
    <xf numFmtId="0" fontId="8" fillId="0" borderId="0" xfId="7" applyFont="1" applyFill="1" applyBorder="1"/>
    <xf numFmtId="0" fontId="8" fillId="0" borderId="0" xfId="7" applyFont="1" applyFill="1"/>
    <xf numFmtId="0" fontId="7" fillId="2" borderId="2" xfId="0" applyFont="1" applyFill="1" applyBorder="1" applyAlignment="1">
      <alignment horizontal="center" vertical="center"/>
    </xf>
    <xf numFmtId="187" fontId="8" fillId="0" borderId="0" xfId="2" applyNumberFormat="1" applyFont="1" applyAlignment="1">
      <alignment horizontal="center"/>
    </xf>
    <xf numFmtId="187" fontId="17" fillId="0" borderId="2" xfId="2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top"/>
    </xf>
    <xf numFmtId="49" fontId="8" fillId="0" borderId="0" xfId="7" applyNumberFormat="1" applyFont="1" applyAlignment="1">
      <alignment vertical="top"/>
    </xf>
    <xf numFmtId="49" fontId="8" fillId="0" borderId="0" xfId="7" applyNumberFormat="1" applyFont="1" applyAlignment="1">
      <alignment horizontal="left" vertical="top"/>
    </xf>
    <xf numFmtId="0" fontId="7" fillId="0" borderId="0" xfId="7" applyFont="1" applyAlignment="1">
      <alignment vertical="top"/>
    </xf>
    <xf numFmtId="49" fontId="11" fillId="0" borderId="0" xfId="7" applyNumberFormat="1" applyFont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87" fontId="8" fillId="0" borderId="0" xfId="7" applyNumberFormat="1" applyFont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187" fontId="8" fillId="0" borderId="0" xfId="2" applyNumberFormat="1" applyFont="1" applyAlignment="1">
      <alignment horizontal="center"/>
    </xf>
    <xf numFmtId="187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3" fontId="7" fillId="0" borderId="0" xfId="7" applyNumberFormat="1" applyFont="1" applyAlignment="1">
      <alignment horizontal="right"/>
    </xf>
    <xf numFmtId="187" fontId="8" fillId="0" borderId="0" xfId="7" applyNumberFormat="1" applyFont="1" applyAlignment="1">
      <alignment horizontal="center"/>
    </xf>
    <xf numFmtId="187" fontId="8" fillId="0" borderId="0" xfId="2" applyNumberFormat="1" applyFont="1" applyAlignment="1">
      <alignment horizontal="center" vertical="top"/>
    </xf>
    <xf numFmtId="0" fontId="7" fillId="2" borderId="2" xfId="0" applyFont="1" applyFill="1" applyBorder="1" applyAlignment="1">
      <alignment horizontal="center"/>
    </xf>
    <xf numFmtId="187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3" fontId="8" fillId="0" borderId="0" xfId="7" applyNumberFormat="1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7" applyFont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12">
    <cellStyle name="Normal 2" xfId="1"/>
    <cellStyle name="เครื่องหมายจุลภาค" xfId="2" builtinId="3"/>
    <cellStyle name="เครื่องหมายจุลภาค 2" xfId="3"/>
    <cellStyle name="เครื่องหมายจุลภาค 2 2" xfId="4"/>
    <cellStyle name="เครื่องหมายจุลภาค 3" xfId="5"/>
    <cellStyle name="เครื่องหมายจุลภาค 4" xfId="6"/>
    <cellStyle name="ปกติ" xfId="0" builtinId="0"/>
    <cellStyle name="ปกติ 2" xfId="7"/>
    <cellStyle name="ปกติ 3" xfId="8"/>
    <cellStyle name="ปกติ 3 2" xfId="9"/>
    <cellStyle name="ปกติ 4" xfId="10"/>
    <cellStyle name="ปกติ 5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85"/>
  <sheetViews>
    <sheetView tabSelected="1" view="pageBreakPreview" topLeftCell="A10" zoomScaleSheetLayoutView="100" workbookViewId="0">
      <selection activeCell="C29" sqref="C29"/>
    </sheetView>
  </sheetViews>
  <sheetFormatPr defaultColWidth="9" defaultRowHeight="23.25"/>
  <cols>
    <col min="1" max="1" width="17" style="1" customWidth="1"/>
    <col min="2" max="2" width="5.75" style="1" customWidth="1"/>
    <col min="3" max="3" width="6.25" style="1" customWidth="1"/>
    <col min="4" max="4" width="5.75" style="1" customWidth="1"/>
    <col min="5" max="7" width="6.25" style="1" customWidth="1"/>
    <col min="8" max="9" width="6.375" style="1" customWidth="1"/>
    <col min="10" max="10" width="6" style="1" customWidth="1"/>
    <col min="11" max="12" width="6.25" style="1" customWidth="1"/>
    <col min="13" max="13" width="6.875" style="1" customWidth="1"/>
    <col min="14" max="14" width="6.5" style="1" customWidth="1"/>
    <col min="15" max="16384" width="9" style="1"/>
  </cols>
  <sheetData>
    <row r="1" spans="1:14" s="46" customFormat="1" ht="21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12"/>
    </row>
    <row r="2" spans="1:14" s="46" customFormat="1" ht="18.75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12"/>
    </row>
    <row r="3" spans="1:14" s="46" customFormat="1" ht="21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12"/>
    </row>
    <row r="4" spans="1:14" s="42" customFormat="1" ht="9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s="42" customFormat="1" ht="8.25" customHeight="1" thickTop="1">
      <c r="A5" s="14"/>
      <c r="B5" s="15"/>
      <c r="C5" s="15"/>
      <c r="D5" s="15"/>
      <c r="E5" s="15"/>
      <c r="F5" s="15"/>
      <c r="G5" s="15"/>
      <c r="H5" s="14"/>
      <c r="I5" s="14"/>
      <c r="J5" s="14"/>
      <c r="K5" s="14"/>
      <c r="L5" s="14"/>
      <c r="M5" s="14"/>
      <c r="N5" s="14"/>
    </row>
    <row r="6" spans="1:14" s="42" customFormat="1" ht="21">
      <c r="A6" s="55" t="s">
        <v>3</v>
      </c>
      <c r="B6" s="56"/>
      <c r="C6" s="56"/>
      <c r="D6" s="56"/>
      <c r="E6" s="57"/>
      <c r="F6" s="53"/>
      <c r="G6" s="52"/>
      <c r="H6" s="14"/>
      <c r="I6" s="92"/>
      <c r="J6" s="92"/>
      <c r="K6" s="92"/>
      <c r="L6" s="92"/>
      <c r="M6" s="92"/>
      <c r="N6" s="92"/>
    </row>
    <row r="7" spans="1:14" s="42" customFormat="1" ht="6" customHeight="1">
      <c r="A7" s="16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s="47" customFormat="1" ht="21">
      <c r="A8" s="16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s="47" customFormat="1" ht="20.25" customHeight="1">
      <c r="A9" s="17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s="47" customFormat="1" ht="20.25" customHeight="1">
      <c r="A10" s="14" t="s"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s="42" customFormat="1" ht="20.25" customHeight="1">
      <c r="A11" s="14" t="s">
        <v>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s="42" customFormat="1" ht="20.25" customHeight="1">
      <c r="A12" s="14" t="s">
        <v>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s="42" customFormat="1" ht="20.25" customHeight="1">
      <c r="A13" s="14" t="s">
        <v>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s="42" customFormat="1" ht="20.25" customHeight="1">
      <c r="A14" s="14" t="s">
        <v>10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42" customFormat="1" ht="20.25" customHeight="1">
      <c r="A15" s="14" t="s">
        <v>11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s="42" customFormat="1" ht="20.25" customHeight="1">
      <c r="A16" s="14" t="s">
        <v>12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42" customFormat="1" ht="7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s="47" customFormat="1" ht="20.25" customHeight="1">
      <c r="A18" s="16" t="s">
        <v>13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s="51" customFormat="1" ht="20.25" customHeight="1">
      <c r="A19" s="28" t="s">
        <v>14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s="51" customFormat="1" ht="20.25" customHeight="1">
      <c r="A20" s="28" t="s">
        <v>15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s="51" customFormat="1" ht="20.25" customHeight="1">
      <c r="A21" s="28" t="s">
        <v>16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s="42" customFormat="1" ht="9" customHeight="1">
      <c r="A22" s="18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s="48" customFormat="1" ht="20.25" customHeight="1">
      <c r="A23" s="91" t="s">
        <v>17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</row>
    <row r="24" spans="1:14" s="66" customFormat="1" ht="20.25" customHeight="1">
      <c r="A24" s="93" t="s">
        <v>96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</row>
    <row r="25" spans="1:14" s="66" customFormat="1" ht="20.25" customHeight="1">
      <c r="A25" s="67" t="s">
        <v>97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1:14" s="66" customFormat="1" ht="20.25" customHeight="1">
      <c r="A26" s="68" t="s">
        <v>18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4" s="66" customFormat="1" ht="20.25" customHeight="1">
      <c r="A27" s="67" t="s">
        <v>19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1:14" s="42" customFormat="1" ht="8.25" customHeight="1">
      <c r="A28" s="18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s="42" customFormat="1" ht="21">
      <c r="A29" s="19" t="s">
        <v>20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s="42" customFormat="1" ht="21">
      <c r="A30" s="19" t="s">
        <v>21</v>
      </c>
      <c r="B30" s="14" t="s">
        <v>22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42" customFormat="1" ht="21">
      <c r="A31" s="19"/>
      <c r="B31" s="14" t="s">
        <v>23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s="42" customFormat="1" ht="21">
      <c r="A32" s="19" t="s">
        <v>99</v>
      </c>
      <c r="B32" s="14" t="s">
        <v>98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s="42" customFormat="1" ht="21">
      <c r="A33" s="19" t="s">
        <v>24</v>
      </c>
      <c r="B33" s="14" t="s">
        <v>25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s="42" customFormat="1" ht="18.75" customHeight="1">
      <c r="A34" s="19" t="s">
        <v>26</v>
      </c>
      <c r="B34" s="54" t="s">
        <v>101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s="42" customFormat="1" ht="20.25" customHeight="1">
      <c r="A35" s="19" t="s">
        <v>27</v>
      </c>
      <c r="B35" s="90">
        <v>50000</v>
      </c>
      <c r="C35" s="90"/>
      <c r="D35" s="28" t="s">
        <v>28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42" customFormat="1" ht="6" customHeight="1">
      <c r="A36" s="20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s="42" customFormat="1" ht="19.5" customHeight="1">
      <c r="A37" s="19" t="s">
        <v>29</v>
      </c>
      <c r="B37" s="14" t="s">
        <v>30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s="42" customFormat="1" ht="8.25" customHeight="1">
      <c r="A38" s="18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s="47" customFormat="1" ht="19.5" customHeight="1">
      <c r="A39" s="16" t="s">
        <v>31</v>
      </c>
      <c r="B39" s="77">
        <v>50000</v>
      </c>
      <c r="C39" s="77"/>
      <c r="D39" s="16" t="s">
        <v>28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s="47" customFormat="1" ht="20.25" customHeight="1">
      <c r="A40" s="11" t="s">
        <v>32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s="47" customFormat="1" ht="20.25" customHeight="1">
      <c r="A41" s="19" t="s">
        <v>33</v>
      </c>
      <c r="E41" s="11"/>
      <c r="F41" s="11"/>
      <c r="G41" s="11"/>
      <c r="H41" s="11"/>
      <c r="I41" s="22"/>
      <c r="J41" s="11"/>
      <c r="K41" s="77">
        <v>50000</v>
      </c>
      <c r="L41" s="77"/>
      <c r="M41" s="11" t="s">
        <v>28</v>
      </c>
      <c r="N41" s="11"/>
    </row>
    <row r="42" spans="1:14" s="47" customFormat="1" ht="20.25" customHeight="1">
      <c r="A42" s="20" t="s">
        <v>34</v>
      </c>
      <c r="B42" s="11"/>
      <c r="C42" s="11"/>
      <c r="D42" s="11"/>
      <c r="E42" s="11"/>
      <c r="F42" s="11"/>
      <c r="G42" s="11"/>
      <c r="H42" s="22"/>
      <c r="I42" s="11"/>
      <c r="J42" s="75">
        <v>28800</v>
      </c>
      <c r="K42" s="76"/>
      <c r="L42" s="11" t="s">
        <v>28</v>
      </c>
      <c r="M42" s="11"/>
      <c r="N42" s="11"/>
    </row>
    <row r="43" spans="1:14" s="65" customFormat="1" ht="19.5" customHeight="1">
      <c r="A43" s="61" t="s">
        <v>95</v>
      </c>
      <c r="B43" s="62"/>
      <c r="C43" s="62"/>
      <c r="D43" s="62"/>
      <c r="E43" s="63"/>
      <c r="F43" s="62"/>
      <c r="G43" s="62"/>
      <c r="H43" s="62"/>
      <c r="I43" s="79">
        <v>28800</v>
      </c>
      <c r="J43" s="79"/>
      <c r="K43" s="62" t="s">
        <v>28</v>
      </c>
      <c r="L43" s="64"/>
      <c r="M43" s="62"/>
      <c r="N43" s="62"/>
    </row>
    <row r="44" spans="1:14" s="47" customFormat="1" ht="20.25" customHeight="1">
      <c r="A44" s="20" t="s">
        <v>35</v>
      </c>
      <c r="B44" s="11"/>
      <c r="C44" s="11"/>
      <c r="D44" s="11"/>
      <c r="E44" s="11"/>
      <c r="F44" s="50"/>
      <c r="G44" s="21"/>
      <c r="H44" s="22"/>
      <c r="I44" s="11"/>
      <c r="J44" s="75">
        <v>19200</v>
      </c>
      <c r="K44" s="76"/>
      <c r="L44" s="11" t="s">
        <v>28</v>
      </c>
      <c r="M44" s="11"/>
      <c r="N44" s="11"/>
    </row>
    <row r="45" spans="1:14" s="49" customFormat="1" ht="20.25" customHeight="1">
      <c r="A45" s="23" t="s">
        <v>36</v>
      </c>
      <c r="B45" s="24"/>
      <c r="C45" s="24"/>
      <c r="D45" s="24"/>
      <c r="E45" s="25"/>
      <c r="F45" s="50"/>
      <c r="G45" s="24"/>
      <c r="H45" s="24"/>
      <c r="I45" s="74">
        <v>12000</v>
      </c>
      <c r="J45" s="74"/>
      <c r="K45" s="24" t="s">
        <v>28</v>
      </c>
      <c r="L45" s="11"/>
      <c r="M45" s="24"/>
      <c r="N45" s="24"/>
    </row>
    <row r="46" spans="1:14" s="49" customFormat="1" ht="20.25" customHeight="1">
      <c r="A46" s="23" t="s">
        <v>37</v>
      </c>
      <c r="B46" s="24"/>
      <c r="C46" s="24"/>
      <c r="D46" s="24"/>
      <c r="E46" s="25"/>
      <c r="F46" s="50"/>
      <c r="G46" s="24"/>
      <c r="H46" s="24"/>
      <c r="I46" s="59"/>
      <c r="J46" s="59">
        <v>7200</v>
      </c>
      <c r="K46" s="24" t="s">
        <v>28</v>
      </c>
      <c r="L46" s="11"/>
      <c r="M46" s="24"/>
      <c r="N46" s="24"/>
    </row>
    <row r="47" spans="1:14" s="47" customFormat="1" ht="20.25" customHeight="1">
      <c r="A47" s="20" t="s">
        <v>38</v>
      </c>
      <c r="B47" s="11"/>
      <c r="C47" s="11"/>
      <c r="D47" s="11"/>
      <c r="E47" s="11"/>
      <c r="F47" s="50"/>
      <c r="G47" s="21"/>
      <c r="H47" s="22"/>
      <c r="I47" s="11"/>
      <c r="J47" s="75">
        <v>2000</v>
      </c>
      <c r="K47" s="76"/>
      <c r="L47" s="11" t="s">
        <v>28</v>
      </c>
      <c r="M47" s="11"/>
      <c r="N47" s="11"/>
    </row>
    <row r="48" spans="1:14" s="47" customFormat="1" ht="20.25" customHeight="1">
      <c r="A48" s="28" t="s">
        <v>39</v>
      </c>
      <c r="C48" s="11"/>
      <c r="D48" s="11"/>
      <c r="E48" s="11"/>
      <c r="F48" s="50"/>
      <c r="G48" s="21"/>
      <c r="H48" s="22"/>
      <c r="I48" s="78">
        <v>2000</v>
      </c>
      <c r="J48" s="78"/>
      <c r="K48" s="24" t="s">
        <v>28</v>
      </c>
      <c r="L48" s="11"/>
      <c r="M48" s="11"/>
      <c r="N48" s="11"/>
    </row>
    <row r="49" spans="1:14" s="47" customFormat="1" ht="20.25" customHeight="1">
      <c r="A49" s="28"/>
      <c r="C49" s="11"/>
      <c r="D49" s="11"/>
      <c r="E49" s="11"/>
      <c r="F49" s="50"/>
      <c r="G49" s="21"/>
      <c r="H49" s="22"/>
      <c r="I49" s="69"/>
      <c r="J49" s="69"/>
      <c r="K49" s="24"/>
      <c r="L49" s="11"/>
      <c r="M49" s="11"/>
      <c r="N49" s="11"/>
    </row>
    <row r="50" spans="1:14" s="42" customFormat="1" ht="21">
      <c r="A50" s="19" t="s">
        <v>40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s="42" customFormat="1" ht="21">
      <c r="A51" s="83" t="s">
        <v>41</v>
      </c>
      <c r="B51" s="80" t="s">
        <v>42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</row>
    <row r="52" spans="1:14" s="42" customFormat="1" ht="21">
      <c r="A52" s="84"/>
      <c r="B52" s="86" t="s">
        <v>43</v>
      </c>
      <c r="C52" s="86"/>
      <c r="D52" s="86"/>
      <c r="E52" s="86" t="s">
        <v>44</v>
      </c>
      <c r="F52" s="86"/>
      <c r="G52" s="86"/>
      <c r="H52" s="86" t="s">
        <v>45</v>
      </c>
      <c r="I52" s="86"/>
      <c r="J52" s="86"/>
      <c r="K52" s="86" t="s">
        <v>46</v>
      </c>
      <c r="L52" s="86"/>
      <c r="M52" s="86"/>
      <c r="N52" s="86"/>
    </row>
    <row r="53" spans="1:14" s="42" customFormat="1" ht="21">
      <c r="A53" s="85"/>
      <c r="B53" s="58" t="s">
        <v>47</v>
      </c>
      <c r="C53" s="58" t="s">
        <v>48</v>
      </c>
      <c r="D53" s="58" t="s">
        <v>49</v>
      </c>
      <c r="E53" s="58" t="s">
        <v>50</v>
      </c>
      <c r="F53" s="58" t="s">
        <v>51</v>
      </c>
      <c r="G53" s="58" t="s">
        <v>52</v>
      </c>
      <c r="H53" s="58" t="s">
        <v>53</v>
      </c>
      <c r="I53" s="58" t="s">
        <v>54</v>
      </c>
      <c r="J53" s="58" t="s">
        <v>55</v>
      </c>
      <c r="K53" s="58" t="s">
        <v>56</v>
      </c>
      <c r="L53" s="58" t="s">
        <v>57</v>
      </c>
      <c r="M53" s="58" t="s">
        <v>58</v>
      </c>
      <c r="N53" s="86"/>
    </row>
    <row r="54" spans="1:14" s="42" customFormat="1" ht="21">
      <c r="A54" s="2" t="s">
        <v>59</v>
      </c>
      <c r="B54" s="3"/>
      <c r="C54" s="3"/>
      <c r="D54" s="3"/>
      <c r="E54" s="70"/>
      <c r="F54" s="4"/>
      <c r="G54" s="73" t="s">
        <v>100</v>
      </c>
      <c r="H54" s="5"/>
      <c r="I54" s="5"/>
      <c r="J54" s="5"/>
      <c r="K54" s="5"/>
      <c r="L54" s="5"/>
      <c r="M54" s="5"/>
      <c r="N54" s="5"/>
    </row>
    <row r="55" spans="1:14" s="42" customFormat="1" ht="77.25" customHeight="1">
      <c r="A55" s="2" t="s">
        <v>60</v>
      </c>
      <c r="B55" s="6"/>
      <c r="C55" s="6"/>
      <c r="D55" s="6"/>
      <c r="E55" s="3" t="s">
        <v>61</v>
      </c>
      <c r="F55" s="43" t="s">
        <v>62</v>
      </c>
      <c r="G55" s="71"/>
      <c r="H55" s="73" t="s">
        <v>100</v>
      </c>
      <c r="I55" s="45"/>
      <c r="J55" s="45"/>
      <c r="K55" s="7"/>
      <c r="L55" s="7"/>
      <c r="M55" s="7"/>
      <c r="N55" s="7"/>
    </row>
    <row r="56" spans="1:14" s="42" customFormat="1" ht="21">
      <c r="A56" s="2" t="s">
        <v>63</v>
      </c>
      <c r="B56" s="6"/>
      <c r="C56" s="6"/>
      <c r="D56" s="6"/>
      <c r="E56" s="6"/>
      <c r="F56" s="6"/>
      <c r="G56" s="6"/>
      <c r="H56" s="7" t="s">
        <v>62</v>
      </c>
      <c r="I56" s="72"/>
      <c r="J56" s="73" t="s">
        <v>100</v>
      </c>
      <c r="K56" s="7"/>
      <c r="L56" s="44"/>
      <c r="M56" s="7"/>
      <c r="N56" s="7"/>
    </row>
    <row r="57" spans="1:14" s="42" customFormat="1" ht="21">
      <c r="A57" s="33" t="s">
        <v>64</v>
      </c>
      <c r="B57" s="87" t="s">
        <v>65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9"/>
    </row>
    <row r="58" spans="1:14" s="42" customFormat="1" ht="21">
      <c r="A58" s="34" t="s">
        <v>66</v>
      </c>
      <c r="B58" s="35">
        <f>B59+B60+B65+B68+B69</f>
        <v>0</v>
      </c>
      <c r="C58" s="35">
        <f>C59+C60+C65+C68+C69</f>
        <v>0</v>
      </c>
      <c r="D58" s="35">
        <f t="shared" ref="D58:N58" si="0">D59+D60+D65+D68+D69</f>
        <v>0</v>
      </c>
      <c r="E58" s="35">
        <f t="shared" si="0"/>
        <v>0</v>
      </c>
      <c r="F58" s="35">
        <f t="shared" si="0"/>
        <v>0</v>
      </c>
      <c r="G58" s="35">
        <f t="shared" si="0"/>
        <v>0</v>
      </c>
      <c r="H58" s="35">
        <f>SUM(H60)</f>
        <v>50000</v>
      </c>
      <c r="I58" s="35">
        <f t="shared" si="0"/>
        <v>0</v>
      </c>
      <c r="J58" s="35">
        <f>J59+J60+J65+J68+J69</f>
        <v>0</v>
      </c>
      <c r="K58" s="35">
        <f t="shared" si="0"/>
        <v>0</v>
      </c>
      <c r="L58" s="35">
        <f t="shared" si="0"/>
        <v>0</v>
      </c>
      <c r="M58" s="35">
        <f t="shared" si="0"/>
        <v>0</v>
      </c>
      <c r="N58" s="35">
        <f t="shared" si="0"/>
        <v>50000</v>
      </c>
    </row>
    <row r="59" spans="1:14" s="42" customFormat="1" ht="21">
      <c r="A59" s="8" t="s">
        <v>67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/>
      <c r="H59" s="29"/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38">
        <f t="shared" ref="N59:N71" si="1">SUM(B59:M59)</f>
        <v>0</v>
      </c>
    </row>
    <row r="60" spans="1:14" s="42" customFormat="1" ht="21">
      <c r="A60" s="8" t="s">
        <v>68</v>
      </c>
      <c r="B60" s="30">
        <f>SUM(B61:B64)</f>
        <v>0</v>
      </c>
      <c r="C60" s="36">
        <f>SUM(C61:C64)</f>
        <v>0</v>
      </c>
      <c r="D60" s="36">
        <f t="shared" ref="D60:M60" si="2">SUM(D61:D64)</f>
        <v>0</v>
      </c>
      <c r="E60" s="36">
        <f t="shared" si="2"/>
        <v>0</v>
      </c>
      <c r="F60" s="36">
        <f t="shared" si="2"/>
        <v>0</v>
      </c>
      <c r="G60" s="36">
        <f t="shared" si="2"/>
        <v>0</v>
      </c>
      <c r="H60" s="36">
        <f t="shared" si="2"/>
        <v>50000</v>
      </c>
      <c r="I60" s="36">
        <f t="shared" si="2"/>
        <v>0</v>
      </c>
      <c r="J60" s="36">
        <f>SUM(J61:J64)</f>
        <v>0</v>
      </c>
      <c r="K60" s="36">
        <f t="shared" si="2"/>
        <v>0</v>
      </c>
      <c r="L60" s="36">
        <f t="shared" si="2"/>
        <v>0</v>
      </c>
      <c r="M60" s="36">
        <f t="shared" si="2"/>
        <v>0</v>
      </c>
      <c r="N60" s="38">
        <f t="shared" si="1"/>
        <v>50000</v>
      </c>
    </row>
    <row r="61" spans="1:14" s="42" customFormat="1" ht="21">
      <c r="A61" s="2" t="s">
        <v>69</v>
      </c>
      <c r="B61" s="31"/>
      <c r="C61" s="31"/>
      <c r="D61" s="31"/>
      <c r="E61" s="31"/>
      <c r="F61" s="31"/>
      <c r="G61" s="31"/>
      <c r="H61" s="31">
        <v>28800</v>
      </c>
      <c r="I61" s="32"/>
      <c r="J61" s="32"/>
      <c r="K61" s="32"/>
      <c r="L61" s="32"/>
      <c r="M61" s="32"/>
      <c r="N61" s="60">
        <f t="shared" si="1"/>
        <v>28800</v>
      </c>
    </row>
    <row r="62" spans="1:14" s="42" customFormat="1" ht="21">
      <c r="A62" s="2" t="s">
        <v>70</v>
      </c>
      <c r="B62" s="31"/>
      <c r="C62" s="31"/>
      <c r="D62" s="31"/>
      <c r="E62" s="31"/>
      <c r="F62" s="31"/>
      <c r="G62" s="31"/>
      <c r="H62" s="31">
        <v>19200</v>
      </c>
      <c r="I62" s="32"/>
      <c r="J62" s="32"/>
      <c r="K62" s="32"/>
      <c r="L62" s="32"/>
      <c r="M62" s="32"/>
      <c r="N62" s="38">
        <f t="shared" si="1"/>
        <v>19200</v>
      </c>
    </row>
    <row r="63" spans="1:14" s="42" customFormat="1" ht="21">
      <c r="A63" s="2" t="s">
        <v>71</v>
      </c>
      <c r="B63" s="31"/>
      <c r="C63" s="31"/>
      <c r="D63" s="31"/>
      <c r="E63" s="31"/>
      <c r="F63" s="31"/>
      <c r="G63" s="31"/>
      <c r="H63" s="31">
        <v>2000</v>
      </c>
      <c r="I63" s="32"/>
      <c r="J63" s="32"/>
      <c r="K63" s="32"/>
      <c r="L63" s="32"/>
      <c r="M63" s="32"/>
      <c r="N63" s="38">
        <f t="shared" si="1"/>
        <v>2000</v>
      </c>
    </row>
    <row r="64" spans="1:14" s="42" customFormat="1" ht="21">
      <c r="A64" s="9" t="s">
        <v>72</v>
      </c>
      <c r="B64" s="31"/>
      <c r="C64" s="31"/>
      <c r="D64" s="31"/>
      <c r="E64" s="31"/>
      <c r="F64" s="31"/>
      <c r="G64" s="31"/>
      <c r="H64" s="32"/>
      <c r="I64" s="32"/>
      <c r="J64" s="32"/>
      <c r="K64" s="32"/>
      <c r="L64" s="32"/>
      <c r="M64" s="32"/>
      <c r="N64" s="39">
        <f t="shared" si="1"/>
        <v>0</v>
      </c>
    </row>
    <row r="65" spans="1:14" s="42" customFormat="1" ht="21">
      <c r="A65" s="8" t="s">
        <v>73</v>
      </c>
      <c r="B65" s="30">
        <f>+B66+B67</f>
        <v>0</v>
      </c>
      <c r="C65" s="30">
        <f t="shared" ref="C65:M65" si="3">+C66+C67</f>
        <v>0</v>
      </c>
      <c r="D65" s="30">
        <f t="shared" si="3"/>
        <v>0</v>
      </c>
      <c r="E65" s="30">
        <f t="shared" si="3"/>
        <v>0</v>
      </c>
      <c r="F65" s="30">
        <f t="shared" si="3"/>
        <v>0</v>
      </c>
      <c r="G65" s="30">
        <f t="shared" si="3"/>
        <v>0</v>
      </c>
      <c r="H65" s="30">
        <f t="shared" si="3"/>
        <v>0</v>
      </c>
      <c r="I65" s="30">
        <f t="shared" si="3"/>
        <v>0</v>
      </c>
      <c r="J65" s="30">
        <f t="shared" si="3"/>
        <v>0</v>
      </c>
      <c r="K65" s="30">
        <f t="shared" si="3"/>
        <v>0</v>
      </c>
      <c r="L65" s="30">
        <f t="shared" si="3"/>
        <v>0</v>
      </c>
      <c r="M65" s="30">
        <f t="shared" si="3"/>
        <v>0</v>
      </c>
      <c r="N65" s="39">
        <f t="shared" si="1"/>
        <v>0</v>
      </c>
    </row>
    <row r="66" spans="1:14" s="42" customFormat="1" ht="21">
      <c r="A66" s="2" t="s">
        <v>74</v>
      </c>
      <c r="B66" s="31"/>
      <c r="C66" s="31"/>
      <c r="D66" s="31"/>
      <c r="E66" s="31"/>
      <c r="F66" s="31"/>
      <c r="G66" s="31"/>
      <c r="H66" s="32"/>
      <c r="I66" s="32"/>
      <c r="J66" s="32"/>
      <c r="K66" s="32"/>
      <c r="L66" s="32"/>
      <c r="M66" s="32"/>
      <c r="N66" s="39">
        <f t="shared" si="1"/>
        <v>0</v>
      </c>
    </row>
    <row r="67" spans="1:14" s="42" customFormat="1" ht="21">
      <c r="A67" s="2" t="s">
        <v>75</v>
      </c>
      <c r="B67" s="31"/>
      <c r="C67" s="31"/>
      <c r="D67" s="31"/>
      <c r="E67" s="31"/>
      <c r="F67" s="31"/>
      <c r="G67" s="31"/>
      <c r="H67" s="32"/>
      <c r="I67" s="32"/>
      <c r="J67" s="32"/>
      <c r="K67" s="32"/>
      <c r="L67" s="32"/>
      <c r="M67" s="32"/>
      <c r="N67" s="39">
        <f t="shared" si="1"/>
        <v>0</v>
      </c>
    </row>
    <row r="68" spans="1:14" s="42" customFormat="1" ht="21">
      <c r="A68" s="8" t="s">
        <v>76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9">
        <f t="shared" si="1"/>
        <v>0</v>
      </c>
    </row>
    <row r="69" spans="1:14" s="42" customFormat="1" ht="21">
      <c r="A69" s="10" t="s">
        <v>77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9">
        <f t="shared" si="1"/>
        <v>0</v>
      </c>
    </row>
    <row r="70" spans="1:14" s="42" customFormat="1" ht="21">
      <c r="A70" s="83" t="s">
        <v>78</v>
      </c>
      <c r="B70" s="81">
        <f>+B58+C58+D58</f>
        <v>0</v>
      </c>
      <c r="C70" s="82"/>
      <c r="D70" s="82"/>
      <c r="E70" s="81">
        <f>+E58+F58+G58</f>
        <v>0</v>
      </c>
      <c r="F70" s="82"/>
      <c r="G70" s="82"/>
      <c r="H70" s="81">
        <f>+H58+I58+J58</f>
        <v>50000</v>
      </c>
      <c r="I70" s="82"/>
      <c r="J70" s="82"/>
      <c r="K70" s="81">
        <f>+K58+L58+M58</f>
        <v>0</v>
      </c>
      <c r="L70" s="82"/>
      <c r="M70" s="82"/>
      <c r="N70" s="40">
        <f t="shared" si="1"/>
        <v>50000</v>
      </c>
    </row>
    <row r="71" spans="1:14" s="42" customFormat="1" ht="21">
      <c r="A71" s="85"/>
      <c r="B71" s="81">
        <f>+B70+E70+H70+K70</f>
        <v>50000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40">
        <f t="shared" si="1"/>
        <v>50000</v>
      </c>
    </row>
    <row r="72" spans="1:14" s="42" customFormat="1" ht="12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4"/>
    </row>
    <row r="73" spans="1:14" s="42" customFormat="1" ht="21">
      <c r="A73" s="26" t="s">
        <v>79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15"/>
      <c r="N73" s="14"/>
    </row>
    <row r="74" spans="1:14" s="42" customFormat="1" ht="21">
      <c r="A74" s="104" t="s">
        <v>80</v>
      </c>
      <c r="B74" s="105"/>
      <c r="C74" s="105"/>
      <c r="D74" s="106"/>
      <c r="E74" s="96" t="s">
        <v>81</v>
      </c>
      <c r="F74" s="96"/>
      <c r="G74" s="96"/>
      <c r="H74" s="96"/>
      <c r="I74" s="103" t="s">
        <v>82</v>
      </c>
      <c r="J74" s="103"/>
      <c r="K74" s="103"/>
      <c r="L74" s="103"/>
      <c r="M74" s="15"/>
      <c r="N74" s="14"/>
    </row>
    <row r="75" spans="1:14" s="42" customFormat="1" ht="38.25" customHeight="1">
      <c r="A75" s="97" t="s">
        <v>83</v>
      </c>
      <c r="B75" s="98"/>
      <c r="C75" s="98"/>
      <c r="D75" s="99"/>
      <c r="E75" s="100" t="s">
        <v>84</v>
      </c>
      <c r="F75" s="101"/>
      <c r="G75" s="101"/>
      <c r="H75" s="102"/>
      <c r="I75" s="100" t="s">
        <v>85</v>
      </c>
      <c r="J75" s="101"/>
      <c r="K75" s="101"/>
      <c r="L75" s="102"/>
      <c r="M75" s="15"/>
      <c r="N75" s="14"/>
    </row>
    <row r="76" spans="1:14" s="42" customFormat="1" ht="37.5" customHeight="1">
      <c r="A76" s="94" t="s">
        <v>86</v>
      </c>
      <c r="B76" s="94"/>
      <c r="C76" s="94"/>
      <c r="D76" s="94"/>
      <c r="E76" s="95" t="s">
        <v>87</v>
      </c>
      <c r="F76" s="95"/>
      <c r="G76" s="95"/>
      <c r="H76" s="95"/>
      <c r="I76" s="95" t="s">
        <v>88</v>
      </c>
      <c r="J76" s="95"/>
      <c r="K76" s="95"/>
      <c r="L76" s="95"/>
      <c r="M76" s="15"/>
      <c r="N76" s="14"/>
    </row>
    <row r="77" spans="1:14" s="42" customFormat="1" ht="19.5" customHeight="1">
      <c r="A77" s="37"/>
      <c r="B77" s="37"/>
      <c r="C77" s="37"/>
      <c r="D77" s="37"/>
      <c r="E77" s="41"/>
      <c r="F77" s="41"/>
      <c r="G77" s="41"/>
      <c r="H77" s="41"/>
      <c r="I77" s="37"/>
      <c r="J77" s="37"/>
      <c r="K77" s="37"/>
      <c r="L77" s="37"/>
      <c r="M77" s="15"/>
      <c r="N77" s="14"/>
    </row>
    <row r="78" spans="1:14" s="47" customFormat="1" ht="18.75" customHeight="1">
      <c r="A78" s="16" t="s">
        <v>89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s="47" customFormat="1" ht="21">
      <c r="A79" s="28" t="s">
        <v>90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s="42" customFormat="1" ht="21">
      <c r="A80" s="28" t="s">
        <v>91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" s="42" customFormat="1" ht="12.75" customHeight="1"/>
    <row r="82" spans="1:1" s="11" customFormat="1" ht="18.75">
      <c r="A82" s="11" t="s">
        <v>92</v>
      </c>
    </row>
    <row r="83" spans="1:1" s="14" customFormat="1" ht="18.75">
      <c r="A83" s="14" t="s">
        <v>93</v>
      </c>
    </row>
    <row r="84" spans="1:1" s="14" customFormat="1" ht="18.75">
      <c r="A84" s="14" t="s">
        <v>94</v>
      </c>
    </row>
    <row r="85" spans="1:1" s="42" customFormat="1" ht="21"/>
  </sheetData>
  <mergeCells count="38">
    <mergeCell ref="A76:D76"/>
    <mergeCell ref="E76:H76"/>
    <mergeCell ref="I76:L76"/>
    <mergeCell ref="H70:J70"/>
    <mergeCell ref="K52:M52"/>
    <mergeCell ref="E74:H74"/>
    <mergeCell ref="A75:D75"/>
    <mergeCell ref="E75:H75"/>
    <mergeCell ref="I75:L75"/>
    <mergeCell ref="I74:L74"/>
    <mergeCell ref="A70:A71"/>
    <mergeCell ref="K70:M70"/>
    <mergeCell ref="A74:D74"/>
    <mergeCell ref="B70:D70"/>
    <mergeCell ref="B51:N51"/>
    <mergeCell ref="B71:M71"/>
    <mergeCell ref="A1:M1"/>
    <mergeCell ref="A2:M2"/>
    <mergeCell ref="A3:M3"/>
    <mergeCell ref="A51:A53"/>
    <mergeCell ref="B52:D52"/>
    <mergeCell ref="B57:N57"/>
    <mergeCell ref="B35:C35"/>
    <mergeCell ref="A23:M23"/>
    <mergeCell ref="I6:N6"/>
    <mergeCell ref="N52:N53"/>
    <mergeCell ref="E70:G70"/>
    <mergeCell ref="A24:M24"/>
    <mergeCell ref="E52:G52"/>
    <mergeCell ref="H52:J52"/>
    <mergeCell ref="I45:J45"/>
    <mergeCell ref="J42:K42"/>
    <mergeCell ref="B39:C39"/>
    <mergeCell ref="K41:L41"/>
    <mergeCell ref="I48:J48"/>
    <mergeCell ref="I43:J43"/>
    <mergeCell ref="J44:K44"/>
    <mergeCell ref="J47:K47"/>
  </mergeCells>
  <printOptions horizontalCentered="1"/>
  <pageMargins left="0.98425196850393704" right="0.39370078740157483" top="0.59055118110236227" bottom="0.59055118110236227" header="0.59055118110236227" footer="0.59055118110236227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กิจกรรม</vt:lpstr>
      <vt:lpstr>กิจกรรม!Print_Area</vt:lpstr>
    </vt:vector>
  </TitlesOfParts>
  <Company>student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SRU</cp:lastModifiedBy>
  <cp:revision/>
  <cp:lastPrinted>2016-07-29T12:22:34Z</cp:lastPrinted>
  <dcterms:created xsi:type="dcterms:W3CDTF">2012-06-27T02:12:05Z</dcterms:created>
  <dcterms:modified xsi:type="dcterms:W3CDTF">2016-09-14T04:49:37Z</dcterms:modified>
</cp:coreProperties>
</file>