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9435"/>
  </bookViews>
  <sheets>
    <sheet name="โครงการ" sheetId="3" r:id="rId1"/>
  </sheets>
  <definedNames>
    <definedName name="_xlnm.Print_Area" localSheetId="0">โครงการ!$A$1:$N$113</definedName>
  </definedNames>
  <calcPr calcId="124519"/>
</workbook>
</file>

<file path=xl/calcChain.xml><?xml version="1.0" encoding="utf-8"?>
<calcChain xmlns="http://schemas.openxmlformats.org/spreadsheetml/2006/main">
  <c r="N89" i="3"/>
  <c r="I64" l="1"/>
  <c r="I58"/>
  <c r="I70" l="1"/>
  <c r="J62" s="1"/>
  <c r="H78" s="1"/>
  <c r="I55"/>
  <c r="J54" s="1"/>
  <c r="B52" s="1"/>
  <c r="N87"/>
  <c r="N90"/>
  <c r="N91"/>
  <c r="N92"/>
  <c r="N93"/>
  <c r="N94"/>
  <c r="N95"/>
  <c r="B88"/>
  <c r="B86" s="1"/>
  <c r="F77"/>
  <c r="J77"/>
  <c r="B77"/>
  <c r="C88"/>
  <c r="C86" s="1"/>
  <c r="D88"/>
  <c r="D86" s="1"/>
  <c r="E88"/>
  <c r="E86" s="1"/>
  <c r="F88"/>
  <c r="F86" s="1"/>
  <c r="G88"/>
  <c r="G86" s="1"/>
  <c r="H88"/>
  <c r="H86" s="1"/>
  <c r="I88"/>
  <c r="I86" s="1"/>
  <c r="J88"/>
  <c r="J86" s="1"/>
  <c r="K88"/>
  <c r="K86" s="1"/>
  <c r="L88"/>
  <c r="L86" s="1"/>
  <c r="M88"/>
  <c r="M86" s="1"/>
  <c r="E96" l="1"/>
  <c r="N88"/>
  <c r="K96"/>
  <c r="H96"/>
  <c r="D78"/>
  <c r="D77" s="1"/>
  <c r="H77"/>
  <c r="B96"/>
  <c r="N86"/>
  <c r="L78" l="1"/>
  <c r="L77"/>
  <c r="B74"/>
  <c r="B48"/>
  <c r="B97"/>
  <c r="N97" s="1"/>
  <c r="N96"/>
</calcChain>
</file>

<file path=xl/sharedStrings.xml><?xml version="1.0" encoding="utf-8"?>
<sst xmlns="http://schemas.openxmlformats.org/spreadsheetml/2006/main" count="165" uniqueCount="130">
  <si>
    <t>รายละเอียดโครงการ ประจำปีงบประมาณ 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</si>
  <si>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</si>
  <si>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</si>
  <si>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3 สนับสนุนการจัดการเรียนการสอนคณะพยาบาลศาสตร์</t>
  </si>
  <si>
    <t xml:space="preserve">1. หลักการและเหตุผล : </t>
  </si>
  <si>
    <t xml:space="preserve">          การจะบริหารคณะพยาบาลศาสตร์ให้บรรลุปรัชญา วัตถุประสงค์ และพันธกิจของคณะ จะต้องบริหารจัดการทรัพยากร</t>
  </si>
  <si>
    <t xml:space="preserve">ทางการบริหารทุกด้านให้เพียงพอและพร้อมการใช้งานโดยคำนึงถึงการพัฒนาบุคลากร อาจารย์และนักศึกษา เพื่อการผลิตบัณฑิต    </t>
  </si>
  <si>
    <t xml:space="preserve">ที่มีคุณภาพ ตอบสนองความต้องการของผู้รับบริการและคำนึงถึงสภาพแวดล้อมการทำงานที่ดี มีความปลอดภัย สวยงาม </t>
  </si>
  <si>
    <t>เพื่อให้ผู้อยู่อาศัยมีความสุขจากการทำงาน องค์กรจะได้พัฒนาอย่างต่อเนื่องโดยใช้หลักการบริหารจัดการบ้านเมือง</t>
  </si>
  <si>
    <t>และสังคมที่ดี (Good Governance)</t>
  </si>
  <si>
    <t>2. วัตถุประสงค์ของโครงการ :</t>
  </si>
  <si>
    <t xml:space="preserve">         1) เพื่อจัดซื้อวัสดุสนับสนุนการจัดการเรียนการสอนให้เพียงพอ</t>
  </si>
  <si>
    <t xml:space="preserve">         2) เพื่อพัฒนาบุคลากรสายวิชาการ และสายสนับสนุนให้มีความรู้ทางด้านวิชาการ และทักษะในงานเฉพาะตำแหน่ง</t>
  </si>
  <si>
    <t>ได้รับการพัฒนาความรู้งานวิชาการ การสอน การวัดผลและทักษะในงานเพิ่มขึ้นร้อยละ 80  และเพื่อรองรับการเข้าสู่ประชาคมอาเซียน</t>
  </si>
  <si>
    <t xml:space="preserve">        3) เพื่อควบคุมปัจจัยเสี่ยงต่าง ๆ ขององค์กร</t>
  </si>
  <si>
    <t xml:space="preserve">        4) เพื่อนำหลักการบริหารจัดการบ้านเมืองที่ดีโดยใช้หลักธรรมาภิบาลมาใช้ในการบริหารงาน</t>
  </si>
  <si>
    <t>3. แนวทางการดำเนินงานโครงการ :</t>
  </si>
  <si>
    <t xml:space="preserve">       1) จัดหาวัสดุสำนักงานและอุปกรณ์ทางการศึกษาและตำราทางการพยาบาลให้เพียงพอและฐานข้อมูลออนไลน์เพื่อการตัดสินใจที่มีประสิทธิภาพ</t>
  </si>
  <si>
    <t xml:space="preserve">       2) ซ่อมแซมอุปกรณ์และครุภัณฑ์ และห้องเรียน ให้อยู่ในสภาพดีและพร้อมใช้</t>
  </si>
  <si>
    <t xml:space="preserve">       3) จ้างเหมาปรับปรุงภูมิทัศน์รอบคณะพยาบาลศาสตร์</t>
  </si>
  <si>
    <t xml:space="preserve">       4) สนับสนุนการพัฒนาบุคลากรสายวิชาการ และสายสนับสนุน ทางด้านวิชาการ วิชาชีพ และการทำผลงานทางวิชาการ</t>
  </si>
  <si>
    <t xml:space="preserve">       5) สนับสนุนการประชุมทางวิชาการและสร้างเครือข่ายกับสถาบันการศึกษา สภาการพยาบาลอย่างต่อเนื่อง</t>
  </si>
  <si>
    <t>4. ความสอดคล้องตัวบ่งชี้หรือตัวชี้วัดของ สกอ. หรือ สมศ. หรือสภาการพยาบาล</t>
  </si>
  <si>
    <t xml:space="preserve">       สกอ.ตัวชี้วัดที่ 5.1  การบริหารของคณะเพื่อการกำกับติดตามผลลัพท์ตามพันธกิจและกลุ่มสถาบันและเอกลักษณ์ของคณะ</t>
  </si>
  <si>
    <t xml:space="preserve">       สกอ.ตัวชี้วัดที่ 4.1  การบริหาร และพัฒนาอาจารย์</t>
  </si>
  <si>
    <t xml:space="preserve">       สภาการพยาบาล ตัวบ่งชี้ที่ 5 คุณสมบัติอาจารย์พยาบาลประจำ</t>
  </si>
  <si>
    <t xml:space="preserve">       สภาการพยาบาล ตัวบ่งชี้ที่ 9 การพัฒนาอาจารย์</t>
  </si>
  <si>
    <t xml:space="preserve">       สภาการพยาบาล ตัวบ่งชี้ที่ 26 บุคลากรสายสนับสนุน</t>
  </si>
  <si>
    <t xml:space="preserve">       สภาการพยาบาล ตัวบ่งชี้ที่ 27 การจัดการทรัพยากรการศึกษา</t>
  </si>
  <si>
    <t xml:space="preserve">       สภาการพยาบาล ตัวบ่งชี้ที่ 28 ห้องปฏิบัติการพยาบาล</t>
  </si>
  <si>
    <t xml:space="preserve">       สภาการพยาบาล ตัวบ่งชี้ที่ 29 หนังสือ ตำรา วารสารวิชาชีพและระบบสืบค้น</t>
  </si>
  <si>
    <t>5. ตัวชี้วัดความสำเร็จของโครงการ :</t>
  </si>
  <si>
    <t>1)  ตัวชี้วัดเชิงคุณภาพ  :</t>
  </si>
  <si>
    <t>1.มีวัสดุ อุปกรณ์และระบบฐานข้อมูลที่ทันสมัย เพียงพอพร้อมใช้งาน</t>
  </si>
  <si>
    <t>2.พัฒนาบุคลากรสายวิชาการและสายสนับสนุนได้เพิ่มพูนความรู้/ประสบการณ์และทักษะในงาน เพิ่มขึ้นร้อยละ 80</t>
  </si>
  <si>
    <t>3.ผู้ใช้บริการอาจารย์ นักศึกษา มีความพึงพอใจต่อสิ่งสนับสนุนการเรียนรู้ อย่างน้อยร้อยละ 80</t>
  </si>
  <si>
    <t>2)  ตัวชี้วัดเชิงปริมาณ  :</t>
  </si>
  <si>
    <t>นักศึกษา 413 คน อาจารย์ 35 คน เจ้าหน้าที่ 7 คน รวม 455 คน</t>
  </si>
  <si>
    <t>3)  ตัวชี้วัดเชิงเวลา  :</t>
  </si>
  <si>
    <t>1 ปีงบประมาณ ( 1 ตุลาคม 2559 - 15 สิงหาคม 2560)</t>
  </si>
  <si>
    <t>4)  ตัวชี้วัดเชิงต้นทุน  :</t>
  </si>
  <si>
    <t>บาท</t>
  </si>
  <si>
    <t xml:space="preserve">6. เป้าหมายของโครงการ :  </t>
  </si>
  <si>
    <t xml:space="preserve">7.งบประมาณโครงการ : </t>
  </si>
  <si>
    <t xml:space="preserve">รายละเอียดค่าใช้จ่าย </t>
  </si>
  <si>
    <t>1) งบดำเนินงาน</t>
  </si>
  <si>
    <t xml:space="preserve">  1.1) ค่าตอบแทน</t>
  </si>
  <si>
    <t xml:space="preserve">ค่าปฏิบัติงานบุคลากรล่วงเวลาในการเรียนการสอนและห้องปฏิบัติการพยาบาล </t>
  </si>
  <si>
    <t xml:space="preserve">  1.2) ค่าใช้สอย</t>
  </si>
  <si>
    <t>ค่าเดินทางไปราชการ ทคพย.สภาการพยาบาล ของคณบดี 12 ครั้งๆละ 6,000 บาท</t>
  </si>
  <si>
    <t>ค่าเดินทางไปราชการของอาจารย์และบุคลากร 40 คนๆละ 10,000 บาท</t>
  </si>
  <si>
    <t>ค่าเดินทางไปราชการของอาจารย์เพื่อทำผลงานวิชาการ(ผศ.) 10 ครั้งๆละ 6,000 บาท</t>
  </si>
  <si>
    <t>2) งบอุดหนุน</t>
  </si>
  <si>
    <t xml:space="preserve">  1.1)  ค่าตอบแทน</t>
  </si>
  <si>
    <t>ค่าจ้างเหมาบริการดูแลลิฟต์</t>
  </si>
  <si>
    <t>ค่าจ้างเหมารถรับส่งนักศึกษาฝึกภาคปฏิบัติ</t>
  </si>
  <si>
    <t xml:space="preserve">  1.3) ค่าวัสดุ</t>
  </si>
  <si>
    <t>ค่าวัสดุประกอบการปฏิบัติการและการเรียนการสอน</t>
  </si>
  <si>
    <t>ค่าจัดทำเอกสารรายงานผลการดำเนินโครงการ</t>
  </si>
  <si>
    <t>8. งบประมาณโครงการ :</t>
  </si>
  <si>
    <t>กิจกรรม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</si>
  <si>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</si>
  <si>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</si>
  <si>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</si>
  <si>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</si>
  <si>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</si>
  <si>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</si>
  <si>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</t>
  </si>
  <si>
    <t>รวมทั้งสิ้น</t>
  </si>
  <si>
    <t>สนับสนุนการจัดการเรียนการสอนคณะพยาบาลศาสตร์</t>
  </si>
  <si>
    <t>แผนการดำเนินงาน/แผนการใช้จ่ายงบประมาณ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</si>
  <si>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</si>
  <si>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</si>
  <si>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</si>
  <si>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</si>
  <si>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</si>
  <si>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</si>
  <si>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</si>
  <si>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</si>
  <si>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</si>
  <si>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</si>
  <si>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</si>
  <si>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</si>
  <si>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</si>
  <si>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</si>
  <si>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</si>
  <si>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</si>
  <si>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</si>
  <si>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</si>
  <si>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ü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</si>
  <si>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</si>
  <si>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</si>
  <si>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</si>
  <si>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</si>
  <si>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</si>
  <si>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</si>
  <si>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</si>
  <si>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</si>
  <si>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</si>
  <si>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</si>
  <si>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</si>
  <si>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</si>
  <si>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</si>
  <si>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</si>
  <si>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</si>
  <si>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</si>
  <si>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      1.มีวัสดุครุภัณฑ์เพียงพอต่อการเรียนการสอน</t>
  </si>
  <si>
    <t>ความพร้อมในการจัดการเรียนการสอน</t>
  </si>
  <si>
    <t>แบบสอบถาม</t>
  </si>
  <si>
    <t xml:space="preserve">      2.บุคลากรสายวิชาการและสายสนับสนุนได้รับการพัฒนา อย่างน้อยคนละ 1 ครั้ง</t>
  </si>
  <si>
    <t>การตรวจสอบรายงานผลการประชุมอบรม สัมมนา</t>
  </si>
  <si>
    <t>รายงานผลการไปประชุม ฝึกอบรมสัมมนา</t>
  </si>
  <si>
    <t xml:space="preserve">      3.นักศึกษา และอาจารย์มีความพึงพอใจ ต่อสิ่งสนับสนุนการเรียนรู้ ร้อยละ 80</t>
  </si>
  <si>
    <t>การสอบถาม</t>
  </si>
  <si>
    <t>แบบสอบถามความพึงพอใจ</t>
  </si>
  <si>
    <t>ผลที่คาดว่าจะได้รับของโครงการ  :</t>
  </si>
  <si>
    <t xml:space="preserve">     1. มีวัสดุเพียงพอต่อการจัดการเรียนการสอนของคณะพยาบาลศาสตร์</t>
  </si>
  <si>
    <t xml:space="preserve">     2. ฐานข้อมูลออนไลน์เพื่อการตัดสินใจที่มีประสิทธิภาพ</t>
  </si>
  <si>
    <t xml:space="preserve">     3. คณะมีระบบบริการจัดการที่ดี</t>
  </si>
  <si>
    <t xml:space="preserve">     4. อาจารย์และบุคลากรทุกคนมีความรู้ ในงาน ทั้งด้านวิชาชีพ การเรียนการสอนและการปฏิบัติงานเพิ่มขึ้น ร้อยละ80</t>
  </si>
  <si>
    <t xml:space="preserve">     5.ผู้เข้าร่วมโครงการสามารถนำความรู้ ความเข้าใจเกี่ยวกับการการจัดการความรู้ด้านงานประกันคุณภาพและการเรียนการสอนมาประยุกต์ใช้ในการพัฒนางานและบุคลากรในองค์กร ให้มีประสิทธิภาพมากขึ้น</t>
  </si>
  <si>
    <t>ผู้รับผิดชอบโครงการ :</t>
  </si>
  <si>
    <t xml:space="preserve">    คณะพยาบาลศาสตร์</t>
  </si>
  <si>
    <t>ค่าเดินทางไปราชการของรองคณบดี/อาจารย์ 12 ครั้งๆละ 6,000 บาท (งบกลาง)</t>
  </si>
  <si>
    <t xml:space="preserve">     6.2 ความพึงพอใจของบุคลากรต่อคุณภาพชีวิตและผลสัมฤทธิ์ขององค์กร</t>
  </si>
  <si>
    <t xml:space="preserve">     6.4 ระดับคุณธรรมและความโปร่งใสในการดำเนินการ</t>
  </si>
  <si>
    <t xml:space="preserve">     6.6 ระดับความสำเร็จของการประหยัดพลังงาน และการประหยัดน้ำ</t>
  </si>
  <si>
    <t xml:space="preserve">     ตัวชี้วัดแผนยุทธศาสตร์</t>
  </si>
  <si>
    <r>
      <t xml:space="preserve">ค่าเดินทางไปราชการของคณบดี เพื่อการประชุมเครือข่ายวิชาการ </t>
    </r>
    <r>
      <rPr>
        <sz val="13"/>
        <rFont val="TH SarabunPSK"/>
        <family val="2"/>
      </rPr>
      <t>(6 ครั้งๆละ 7,925 บาท)</t>
    </r>
  </si>
  <si>
    <t>จำนวน 12 เดือน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</si>
</sst>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6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Wingdings"/>
      <charset val="2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2" xfId="0" applyFont="1" applyBorder="1" applyAlignment="1">
      <alignment horizontal="center"/>
    </xf>
    <xf numFmtId="3" fontId="8" fillId="0" borderId="1" xfId="0" applyNumberFormat="1" applyFont="1" applyFill="1" applyBorder="1"/>
    <xf numFmtId="3" fontId="8" fillId="0" borderId="1" xfId="0" applyNumberFormat="1" applyFont="1" applyBorder="1"/>
    <xf numFmtId="187" fontId="10" fillId="0" borderId="1" xfId="1" applyNumberFormat="1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3" fontId="5" fillId="0" borderId="0" xfId="0" applyNumberFormat="1" applyFont="1" applyBorder="1"/>
    <xf numFmtId="0" fontId="7" fillId="0" borderId="0" xfId="0" applyFont="1" applyAlignment="1"/>
    <xf numFmtId="3" fontId="7" fillId="0" borderId="0" xfId="0" applyNumberFormat="1" applyFont="1" applyBorder="1"/>
    <xf numFmtId="3" fontId="5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Border="1" applyAlignment="1"/>
    <xf numFmtId="0" fontId="7" fillId="0" borderId="1" xfId="0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7" fillId="3" borderId="0" xfId="0" applyFont="1" applyFill="1"/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/>
    <xf numFmtId="3" fontId="9" fillId="3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/>
    <xf numFmtId="3" fontId="9" fillId="0" borderId="0" xfId="0" applyNumberFormat="1" applyFont="1" applyAlignment="1">
      <alignment horizontal="center"/>
    </xf>
    <xf numFmtId="3" fontId="7" fillId="4" borderId="0" xfId="0" applyNumberFormat="1" applyFont="1" applyFill="1" applyBorder="1" applyAlignment="1">
      <alignment horizontal="left" vertical="top" wrapText="1"/>
    </xf>
    <xf numFmtId="41" fontId="7" fillId="0" borderId="0" xfId="1" applyNumberFormat="1" applyFont="1" applyBorder="1" applyAlignment="1">
      <alignment horizontal="center" wrapText="1"/>
    </xf>
    <xf numFmtId="41" fontId="7" fillId="0" borderId="0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3" fontId="9" fillId="0" borderId="1" xfId="0" applyNumberFormat="1" applyFont="1" applyFill="1" applyBorder="1"/>
    <xf numFmtId="3" fontId="9" fillId="3" borderId="1" xfId="0" applyNumberFormat="1" applyFont="1" applyFill="1" applyBorder="1"/>
    <xf numFmtId="3" fontId="9" fillId="0" borderId="0" xfId="0" applyNumberFormat="1" applyFont="1"/>
    <xf numFmtId="3" fontId="9" fillId="0" borderId="1" xfId="1" applyNumberFormat="1" applyFont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7" fillId="0" borderId="0" xfId="0" applyNumberFormat="1" applyFont="1" applyFill="1"/>
    <xf numFmtId="0" fontId="7" fillId="0" borderId="0" xfId="0" applyFont="1" applyAlignment="1">
      <alignment vertical="top"/>
    </xf>
    <xf numFmtId="3" fontId="12" fillId="4" borderId="5" xfId="0" applyNumberFormat="1" applyFont="1" applyFill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0" xfId="0" applyFont="1"/>
    <xf numFmtId="3" fontId="7" fillId="0" borderId="0" xfId="0" applyNumberFormat="1" applyFont="1" applyFill="1" applyAlignment="1">
      <alignment horizontal="center"/>
    </xf>
    <xf numFmtId="187" fontId="14" fillId="0" borderId="1" xfId="1" applyNumberFormat="1" applyFont="1" applyBorder="1"/>
    <xf numFmtId="0" fontId="7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9" fillId="3" borderId="1" xfId="0" applyNumberFormat="1" applyFont="1" applyFill="1" applyBorder="1" applyAlignment="1">
      <alignment horizontal="right" vertical="center"/>
    </xf>
    <xf numFmtId="41" fontId="7" fillId="0" borderId="1" xfId="1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1" fontId="5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1" fontId="7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41" fontId="5" fillId="0" borderId="1" xfId="1" applyNumberFormat="1" applyFont="1" applyBorder="1" applyAlignment="1">
      <alignment horizontal="center" wrapText="1"/>
    </xf>
    <xf numFmtId="41" fontId="5" fillId="0" borderId="1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187" fontId="5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13"/>
  <sheetViews>
    <sheetView tabSelected="1" view="pageBreakPreview" topLeftCell="A85" zoomScale="130" zoomScaleSheetLayoutView="130" workbookViewId="0">
      <selection activeCell="B94" sqref="B94:M94"/>
    </sheetView>
  </sheetViews>
  <sheetFormatPr defaultColWidth="9.140625" defaultRowHeight="21.6" customHeight="1"/>
  <cols>
    <col min="1" max="1" width="19.5703125" style="2" customWidth="1"/>
    <col min="2" max="2" width="7" style="2" customWidth="1"/>
    <col min="3" max="3" width="6.42578125" style="2" customWidth="1"/>
    <col min="4" max="4" width="6.5703125" style="2" customWidth="1"/>
    <col min="5" max="5" width="6.85546875" style="2" customWidth="1"/>
    <col min="6" max="6" width="7.140625" style="2" customWidth="1"/>
    <col min="7" max="7" width="7.42578125" style="2" customWidth="1"/>
    <col min="8" max="8" width="7.140625" style="2" customWidth="1"/>
    <col min="9" max="9" width="8.42578125" style="2" customWidth="1"/>
    <col min="10" max="10" width="7.85546875" style="2" bestFit="1" customWidth="1"/>
    <col min="11" max="11" width="6.42578125" style="2" customWidth="1"/>
    <col min="12" max="12" width="7" style="2" customWidth="1"/>
    <col min="13" max="13" width="6.5703125" style="2" bestFit="1" customWidth="1"/>
    <col min="14" max="14" width="8.42578125" style="2" customWidth="1"/>
    <col min="15" max="16384" width="9.140625" style="2"/>
  </cols>
  <sheetData>
    <row r="1" spans="1:14" s="5" customFormat="1" ht="21.6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5" customFormat="1" ht="21.6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5" customFormat="1" ht="21.6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5" customFormat="1" ht="10.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5" customFormat="1" ht="8.25" customHeight="1" thickTop="1">
      <c r="A5" s="3"/>
      <c r="B5" s="3"/>
      <c r="C5" s="3"/>
      <c r="D5" s="3"/>
      <c r="E5" s="3"/>
      <c r="F5" s="3"/>
    </row>
    <row r="6" spans="1:14" s="5" customFormat="1" ht="21.6" customHeight="1">
      <c r="A6" s="4" t="s">
        <v>3</v>
      </c>
      <c r="H6" s="4"/>
      <c r="I6" s="104"/>
      <c r="J6" s="104"/>
      <c r="K6" s="104"/>
      <c r="L6" s="104"/>
      <c r="M6" s="104"/>
      <c r="N6" s="104"/>
    </row>
    <row r="7" spans="1:14" s="5" customFormat="1" ht="11.25" customHeight="1"/>
    <row r="8" spans="1:14" s="5" customFormat="1" ht="21.6" customHeight="1">
      <c r="A8" s="4" t="s">
        <v>4</v>
      </c>
      <c r="B8" s="4"/>
      <c r="C8" s="4"/>
      <c r="L8" s="23"/>
      <c r="M8" s="23"/>
      <c r="N8" s="23"/>
    </row>
    <row r="9" spans="1:14" s="5" customFormat="1" ht="21.6" customHeight="1">
      <c r="A9" s="6" t="s">
        <v>5</v>
      </c>
      <c r="B9" s="6"/>
      <c r="C9" s="6"/>
      <c r="D9" s="6"/>
      <c r="E9" s="6"/>
      <c r="F9" s="6"/>
    </row>
    <row r="10" spans="1:14" s="5" customFormat="1" ht="21.6" customHeight="1">
      <c r="A10" s="6" t="s">
        <v>6</v>
      </c>
      <c r="B10" s="6"/>
      <c r="C10" s="6"/>
      <c r="D10" s="6"/>
      <c r="E10" s="6"/>
      <c r="F10" s="6"/>
    </row>
    <row r="11" spans="1:14" s="5" customFormat="1" ht="21.6" customHeight="1">
      <c r="A11" s="6" t="s">
        <v>7</v>
      </c>
      <c r="B11" s="6"/>
      <c r="C11" s="6"/>
      <c r="D11" s="6"/>
      <c r="E11" s="6"/>
      <c r="F11" s="6"/>
    </row>
    <row r="12" spans="1:14" s="5" customFormat="1" ht="21.6" customHeight="1">
      <c r="A12" s="6" t="s">
        <v>8</v>
      </c>
      <c r="B12" s="6"/>
      <c r="C12" s="6"/>
      <c r="D12" s="6"/>
      <c r="E12" s="6"/>
      <c r="F12" s="6"/>
    </row>
    <row r="13" spans="1:14" s="5" customFormat="1" ht="21.6" customHeight="1">
      <c r="A13" s="6" t="s">
        <v>9</v>
      </c>
      <c r="B13" s="6"/>
      <c r="C13" s="6"/>
      <c r="D13" s="6"/>
      <c r="E13" s="6"/>
      <c r="F13" s="6"/>
    </row>
    <row r="14" spans="1:14" s="5" customFormat="1" ht="7.5" customHeight="1">
      <c r="A14" s="6"/>
      <c r="B14" s="6"/>
      <c r="C14" s="6"/>
      <c r="D14" s="6"/>
      <c r="E14" s="6"/>
      <c r="F14" s="6"/>
    </row>
    <row r="15" spans="1:14" s="5" customFormat="1" ht="21.6" customHeight="1">
      <c r="A15" s="4" t="s">
        <v>10</v>
      </c>
      <c r="B15" s="4"/>
      <c r="C15" s="4"/>
    </row>
    <row r="16" spans="1:14" s="5" customFormat="1" ht="21.6" customHeight="1">
      <c r="A16" s="7" t="s">
        <v>11</v>
      </c>
      <c r="B16" s="7"/>
      <c r="C16" s="7"/>
      <c r="D16" s="6"/>
      <c r="E16" s="6"/>
      <c r="F16" s="6"/>
    </row>
    <row r="17" spans="1:13" s="5" customFormat="1" ht="21.6" customHeight="1">
      <c r="A17" s="7" t="s">
        <v>12</v>
      </c>
      <c r="B17" s="7"/>
      <c r="C17" s="7"/>
      <c r="D17" s="6"/>
      <c r="E17" s="6"/>
      <c r="F17" s="6"/>
    </row>
    <row r="18" spans="1:13" s="5" customFormat="1" ht="21.6" customHeight="1">
      <c r="A18" s="7" t="s">
        <v>13</v>
      </c>
      <c r="B18" s="7"/>
      <c r="C18" s="7"/>
      <c r="D18" s="6"/>
      <c r="E18" s="6"/>
      <c r="F18" s="6"/>
    </row>
    <row r="19" spans="1:13" s="5" customFormat="1" ht="21.6" customHeight="1">
      <c r="A19" s="7" t="s">
        <v>14</v>
      </c>
      <c r="B19" s="7"/>
      <c r="C19" s="7"/>
      <c r="D19" s="6"/>
      <c r="E19" s="6"/>
      <c r="F19" s="6"/>
    </row>
    <row r="20" spans="1:13" s="5" customFormat="1" ht="21.6" customHeight="1">
      <c r="A20" s="7" t="s">
        <v>15</v>
      </c>
      <c r="B20" s="7"/>
      <c r="C20" s="7"/>
      <c r="D20" s="6"/>
      <c r="E20" s="6"/>
      <c r="F20" s="6"/>
    </row>
    <row r="21" spans="1:13" s="5" customFormat="1" ht="12" customHeight="1">
      <c r="A21" s="6"/>
      <c r="B21" s="6"/>
      <c r="C21" s="6"/>
      <c r="D21" s="6"/>
      <c r="E21" s="6"/>
      <c r="F21" s="6"/>
    </row>
    <row r="22" spans="1:13" s="5" customFormat="1" ht="21.6" customHeight="1">
      <c r="A22" s="8" t="s">
        <v>16</v>
      </c>
      <c r="B22" s="8"/>
      <c r="C22" s="8"/>
      <c r="D22" s="6"/>
      <c r="E22" s="6"/>
      <c r="F22" s="6"/>
    </row>
    <row r="23" spans="1:13" s="5" customFormat="1" ht="21.6" customHeight="1">
      <c r="A23" s="7" t="s">
        <v>17</v>
      </c>
      <c r="B23" s="6"/>
      <c r="C23" s="6"/>
      <c r="D23" s="6"/>
      <c r="E23" s="6"/>
      <c r="F23" s="6"/>
    </row>
    <row r="24" spans="1:13" s="5" customFormat="1" ht="21.6" customHeight="1">
      <c r="A24" s="7" t="s">
        <v>18</v>
      </c>
      <c r="B24" s="6"/>
      <c r="C24" s="6"/>
      <c r="D24" s="6"/>
      <c r="E24" s="6"/>
      <c r="F24" s="6"/>
    </row>
    <row r="25" spans="1:13" s="5" customFormat="1" ht="18" customHeight="1">
      <c r="A25" s="7" t="s">
        <v>19</v>
      </c>
      <c r="B25" s="6"/>
      <c r="C25" s="6"/>
      <c r="D25" s="6"/>
      <c r="E25" s="6"/>
      <c r="F25" s="6"/>
    </row>
    <row r="26" spans="1:13" s="5" customFormat="1" ht="18" customHeight="1">
      <c r="A26" s="6" t="s">
        <v>20</v>
      </c>
      <c r="B26" s="6"/>
      <c r="C26" s="6"/>
      <c r="D26" s="6"/>
      <c r="E26" s="6"/>
      <c r="F26" s="6"/>
    </row>
    <row r="27" spans="1:13" s="5" customFormat="1" ht="16.899999999999999" customHeight="1">
      <c r="A27" s="6" t="s">
        <v>21</v>
      </c>
      <c r="B27" s="6"/>
      <c r="C27" s="6"/>
      <c r="D27" s="6"/>
      <c r="E27" s="6"/>
      <c r="F27" s="6"/>
    </row>
    <row r="28" spans="1:13" s="5" customFormat="1" ht="21.6" customHeight="1">
      <c r="A28" s="4" t="s">
        <v>22</v>
      </c>
      <c r="B28" s="4"/>
      <c r="C28" s="4"/>
      <c r="K28" s="4"/>
      <c r="L28" s="4"/>
    </row>
    <row r="29" spans="1:13" s="5" customFormat="1" ht="19.5" customHeight="1">
      <c r="A29" s="87" t="s">
        <v>23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23"/>
      <c r="M29" s="23"/>
    </row>
    <row r="30" spans="1:13" s="5" customFormat="1" ht="19.5" customHeight="1">
      <c r="A30" s="87" t="s">
        <v>24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23"/>
      <c r="M30" s="23"/>
    </row>
    <row r="31" spans="1:13" s="21" customFormat="1" ht="21.75" customHeight="1">
      <c r="A31" s="20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3" s="21" customFormat="1" ht="21" customHeight="1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2" s="21" customFormat="1" ht="20.25" customHeight="1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2" s="5" customFormat="1" ht="21.6" customHeight="1">
      <c r="A34" s="5" t="s">
        <v>28</v>
      </c>
      <c r="K34" s="4"/>
      <c r="L34" s="4"/>
    </row>
    <row r="35" spans="1:12" s="5" customFormat="1" ht="21.6" customHeight="1">
      <c r="A35" s="5" t="s">
        <v>29</v>
      </c>
      <c r="K35" s="4"/>
      <c r="L35" s="4"/>
    </row>
    <row r="36" spans="1:12" s="5" customFormat="1" ht="21.6" customHeight="1">
      <c r="A36" s="5" t="s">
        <v>30</v>
      </c>
      <c r="K36" s="4"/>
      <c r="L36" s="4"/>
    </row>
    <row r="37" spans="1:12" s="5" customFormat="1" ht="9" customHeight="1">
      <c r="K37" s="4"/>
      <c r="L37" s="4"/>
    </row>
    <row r="38" spans="1:12" s="4" customFormat="1" ht="21.75" customHeight="1">
      <c r="A38" s="17" t="s">
        <v>31</v>
      </c>
      <c r="B38" s="5"/>
      <c r="C38" s="5"/>
      <c r="D38" s="5"/>
    </row>
    <row r="39" spans="1:12" s="4" customFormat="1" ht="22.5" customHeight="1">
      <c r="A39" s="17" t="s">
        <v>32</v>
      </c>
      <c r="B39" s="5" t="s">
        <v>33</v>
      </c>
      <c r="C39" s="5"/>
      <c r="D39" s="5"/>
    </row>
    <row r="40" spans="1:12" s="4" customFormat="1" ht="19.5" customHeight="1">
      <c r="A40" s="17"/>
      <c r="B40" s="5" t="s">
        <v>34</v>
      </c>
      <c r="C40" s="5"/>
      <c r="D40" s="5"/>
    </row>
    <row r="41" spans="1:12" s="4" customFormat="1" ht="21.75" customHeight="1">
      <c r="A41" s="17"/>
      <c r="B41" s="5" t="s">
        <v>35</v>
      </c>
      <c r="C41" s="5"/>
      <c r="D41" s="5"/>
    </row>
    <row r="42" spans="1:12" s="4" customFormat="1" ht="18.75" customHeight="1">
      <c r="A42" s="4" t="s">
        <v>127</v>
      </c>
      <c r="B42" s="5"/>
      <c r="C42" s="5"/>
      <c r="D42" s="5"/>
    </row>
    <row r="43" spans="1:12" s="5" customFormat="1" ht="18.75" customHeight="1">
      <c r="A43" s="5" t="s">
        <v>124</v>
      </c>
    </row>
    <row r="44" spans="1:12" s="5" customFormat="1" ht="18.75" customHeight="1">
      <c r="A44" s="63" t="s">
        <v>125</v>
      </c>
    </row>
    <row r="45" spans="1:12" s="5" customFormat="1" ht="21.75" customHeight="1">
      <c r="A45" s="63" t="s">
        <v>126</v>
      </c>
    </row>
    <row r="46" spans="1:12" s="4" customFormat="1" ht="21" customHeight="1">
      <c r="A46" s="62" t="s">
        <v>36</v>
      </c>
      <c r="B46" s="5" t="s">
        <v>37</v>
      </c>
      <c r="C46" s="5"/>
      <c r="D46" s="5"/>
    </row>
    <row r="47" spans="1:12" s="4" customFormat="1" ht="21" customHeight="1">
      <c r="A47" s="17" t="s">
        <v>38</v>
      </c>
      <c r="B47" s="5" t="s">
        <v>39</v>
      </c>
      <c r="C47" s="5"/>
      <c r="D47" s="5"/>
    </row>
    <row r="48" spans="1:12" s="4" customFormat="1" ht="21" customHeight="1">
      <c r="A48" s="17" t="s">
        <v>40</v>
      </c>
      <c r="B48" s="71">
        <f>+B52</f>
        <v>1614550</v>
      </c>
      <c r="C48" s="71"/>
      <c r="D48" s="5" t="s">
        <v>41</v>
      </c>
    </row>
    <row r="49" spans="1:12" s="5" customFormat="1" ht="11.25" customHeight="1">
      <c r="K49" s="4"/>
      <c r="L49" s="4"/>
    </row>
    <row r="50" spans="1:12" s="5" customFormat="1" ht="21.6" customHeight="1">
      <c r="A50" s="4" t="s">
        <v>42</v>
      </c>
      <c r="B50" s="5" t="s">
        <v>37</v>
      </c>
      <c r="C50" s="4"/>
    </row>
    <row r="51" spans="1:12" s="5" customFormat="1" ht="8.25" customHeight="1">
      <c r="A51" s="4"/>
      <c r="C51" s="4"/>
    </row>
    <row r="52" spans="1:12" s="5" customFormat="1" ht="21.6" customHeight="1">
      <c r="A52" s="17" t="s">
        <v>43</v>
      </c>
      <c r="B52" s="89">
        <f>+J54+J62</f>
        <v>1614550</v>
      </c>
      <c r="C52" s="89"/>
      <c r="D52" s="4" t="s">
        <v>41</v>
      </c>
      <c r="F52" s="57"/>
    </row>
    <row r="53" spans="1:12" s="5" customFormat="1" ht="19.5" customHeight="1">
      <c r="A53" s="17" t="s">
        <v>44</v>
      </c>
    </row>
    <row r="54" spans="1:12" s="5" customFormat="1" ht="19.5" customHeight="1">
      <c r="A54" s="4" t="s">
        <v>45</v>
      </c>
      <c r="I54" s="18"/>
      <c r="J54" s="48">
        <f>+I55+I58</f>
        <v>150550</v>
      </c>
      <c r="K54" s="62" t="s">
        <v>41</v>
      </c>
    </row>
    <row r="55" spans="1:12" s="5" customFormat="1" ht="19.5" customHeight="1">
      <c r="A55" s="4" t="s">
        <v>46</v>
      </c>
      <c r="I55" s="40">
        <f>H56</f>
        <v>31000</v>
      </c>
      <c r="J55" s="62" t="s">
        <v>41</v>
      </c>
      <c r="K55" s="18"/>
    </row>
    <row r="56" spans="1:12" s="5" customFormat="1" ht="19.5" customHeight="1">
      <c r="A56" s="5" t="s">
        <v>47</v>
      </c>
      <c r="H56" s="26">
        <v>31000</v>
      </c>
      <c r="I56" s="27" t="s">
        <v>41</v>
      </c>
      <c r="J56" s="62"/>
      <c r="K56" s="18"/>
    </row>
    <row r="57" spans="1:12" s="5" customFormat="1" ht="19.5" customHeight="1">
      <c r="A57" s="5" t="s">
        <v>129</v>
      </c>
      <c r="H57" s="26"/>
      <c r="I57" s="27"/>
      <c r="J57" s="62"/>
      <c r="K57" s="18"/>
    </row>
    <row r="58" spans="1:12" s="4" customFormat="1" ht="19.5" customHeight="1">
      <c r="A58" s="4" t="s">
        <v>48</v>
      </c>
      <c r="H58" s="25"/>
      <c r="I58" s="40">
        <f>SUM(H59:H60)</f>
        <v>119550</v>
      </c>
      <c r="J58" s="62" t="s">
        <v>41</v>
      </c>
      <c r="K58" s="62"/>
    </row>
    <row r="59" spans="1:12" s="5" customFormat="1" ht="19.5" customHeight="1">
      <c r="A59" s="5" t="s">
        <v>49</v>
      </c>
      <c r="H59" s="26">
        <v>72000</v>
      </c>
      <c r="I59" s="27" t="s">
        <v>41</v>
      </c>
      <c r="J59" s="18"/>
      <c r="K59" s="18"/>
    </row>
    <row r="60" spans="1:12" s="5" customFormat="1" ht="19.5" customHeight="1">
      <c r="A60" s="5" t="s">
        <v>128</v>
      </c>
      <c r="H60" s="26">
        <v>47550</v>
      </c>
      <c r="I60" s="27" t="s">
        <v>41</v>
      </c>
      <c r="J60" s="18"/>
      <c r="K60" s="18"/>
    </row>
    <row r="61" spans="1:12" s="5" customFormat="1" ht="19.5" customHeight="1">
      <c r="H61" s="26"/>
      <c r="I61" s="27"/>
      <c r="J61" s="62"/>
      <c r="K61" s="18"/>
    </row>
    <row r="62" spans="1:12" s="4" customFormat="1" ht="19.5" customHeight="1">
      <c r="A62" s="4" t="s">
        <v>52</v>
      </c>
      <c r="H62" s="25"/>
      <c r="J62" s="40">
        <f>+I64+I70</f>
        <v>1464000</v>
      </c>
      <c r="K62" s="62" t="s">
        <v>41</v>
      </c>
    </row>
    <row r="63" spans="1:12" s="4" customFormat="1" ht="19.5" customHeight="1">
      <c r="A63" s="4" t="s">
        <v>53</v>
      </c>
      <c r="H63" s="25"/>
      <c r="I63" s="4">
        <v>0</v>
      </c>
      <c r="J63" s="62" t="s">
        <v>41</v>
      </c>
      <c r="K63" s="62"/>
    </row>
    <row r="64" spans="1:12" s="5" customFormat="1" ht="19.5" customHeight="1">
      <c r="A64" s="4" t="s">
        <v>48</v>
      </c>
      <c r="I64" s="40">
        <f>SUM(H65:H69)</f>
        <v>1367000</v>
      </c>
      <c r="J64" s="62" t="s">
        <v>41</v>
      </c>
      <c r="K64" s="18"/>
    </row>
    <row r="65" spans="1:14" s="5" customFormat="1" ht="19.5" customHeight="1">
      <c r="A65" s="21" t="s">
        <v>50</v>
      </c>
      <c r="B65" s="21"/>
      <c r="C65" s="21"/>
      <c r="D65" s="21"/>
      <c r="E65" s="21"/>
      <c r="F65" s="21"/>
      <c r="G65" s="21"/>
      <c r="H65" s="53">
        <v>400000</v>
      </c>
      <c r="I65" s="58" t="s">
        <v>41</v>
      </c>
      <c r="J65" s="51"/>
      <c r="K65" s="51"/>
      <c r="L65" s="21"/>
      <c r="M65" s="21"/>
      <c r="N65" s="21"/>
    </row>
    <row r="66" spans="1:14" s="5" customFormat="1" ht="19.5" customHeight="1">
      <c r="A66" s="21" t="s">
        <v>123</v>
      </c>
      <c r="B66" s="21"/>
      <c r="C66" s="21"/>
      <c r="D66" s="21"/>
      <c r="E66" s="21"/>
      <c r="F66" s="21"/>
      <c r="G66" s="21"/>
      <c r="H66" s="53">
        <v>72000</v>
      </c>
      <c r="I66" s="58" t="s">
        <v>41</v>
      </c>
      <c r="J66" s="51"/>
      <c r="K66" s="51"/>
      <c r="L66" s="21"/>
      <c r="M66" s="21"/>
      <c r="N66" s="21"/>
    </row>
    <row r="67" spans="1:14" s="5" customFormat="1" ht="19.5" customHeight="1">
      <c r="A67" s="5" t="s">
        <v>51</v>
      </c>
      <c r="H67" s="26">
        <v>60000</v>
      </c>
      <c r="I67" s="27" t="s">
        <v>41</v>
      </c>
      <c r="J67" s="18"/>
      <c r="K67" s="18"/>
    </row>
    <row r="68" spans="1:14" s="5" customFormat="1" ht="19.5" customHeight="1">
      <c r="A68" s="6" t="s">
        <v>54</v>
      </c>
      <c r="C68" s="6"/>
      <c r="H68" s="24">
        <v>35000</v>
      </c>
      <c r="I68" s="18" t="s">
        <v>41</v>
      </c>
      <c r="J68" s="18"/>
      <c r="K68" s="18"/>
    </row>
    <row r="69" spans="1:14" s="5" customFormat="1" ht="19.5" customHeight="1">
      <c r="A69" s="6" t="s">
        <v>55</v>
      </c>
      <c r="C69" s="6"/>
      <c r="H69" s="50">
        <v>800000</v>
      </c>
      <c r="I69" s="18" t="s">
        <v>41</v>
      </c>
      <c r="J69" s="18"/>
      <c r="K69" s="18"/>
    </row>
    <row r="70" spans="1:14" s="5" customFormat="1" ht="19.5" customHeight="1">
      <c r="A70" s="4" t="s">
        <v>56</v>
      </c>
      <c r="I70" s="40">
        <f>SUM(H71:H72)</f>
        <v>97000</v>
      </c>
      <c r="J70" s="62" t="s">
        <v>41</v>
      </c>
      <c r="K70" s="18"/>
    </row>
    <row r="71" spans="1:14" s="21" customFormat="1" ht="18.75" customHeight="1">
      <c r="A71" s="11" t="s">
        <v>57</v>
      </c>
      <c r="C71" s="11"/>
      <c r="H71" s="50">
        <v>67000</v>
      </c>
      <c r="I71" s="51" t="s">
        <v>41</v>
      </c>
      <c r="J71" s="51"/>
      <c r="K71" s="51"/>
    </row>
    <row r="72" spans="1:14" s="21" customFormat="1" ht="18.75" customHeight="1">
      <c r="A72" s="11" t="s">
        <v>58</v>
      </c>
      <c r="C72" s="11"/>
      <c r="H72" s="50">
        <v>30000</v>
      </c>
      <c r="I72" s="51" t="s">
        <v>41</v>
      </c>
      <c r="J72" s="51"/>
      <c r="K72" s="51"/>
    </row>
    <row r="73" spans="1:14" s="21" customFormat="1" ht="4.5" customHeight="1">
      <c r="C73" s="52"/>
      <c r="H73" s="53"/>
      <c r="I73" s="51"/>
    </row>
    <row r="74" spans="1:14" s="4" customFormat="1" ht="19.5" customHeight="1">
      <c r="A74" s="8" t="s">
        <v>59</v>
      </c>
      <c r="B74" s="72">
        <f>B52</f>
        <v>1614550</v>
      </c>
      <c r="C74" s="73"/>
      <c r="D74" s="4" t="s">
        <v>41</v>
      </c>
      <c r="F74" s="22"/>
      <c r="G74" s="62"/>
      <c r="H74" s="62"/>
      <c r="I74" s="62"/>
    </row>
    <row r="75" spans="1:14" s="5" customFormat="1" ht="18" customHeight="1">
      <c r="A75" s="102" t="s">
        <v>60</v>
      </c>
      <c r="B75" s="83" t="s">
        <v>61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s="5" customFormat="1" ht="24" customHeight="1">
      <c r="A76" s="103"/>
      <c r="B76" s="83" t="s">
        <v>62</v>
      </c>
      <c r="C76" s="83"/>
      <c r="D76" s="83" t="s">
        <v>63</v>
      </c>
      <c r="E76" s="83"/>
      <c r="F76" s="83" t="s">
        <v>64</v>
      </c>
      <c r="G76" s="83"/>
      <c r="H76" s="83" t="s">
        <v>65</v>
      </c>
      <c r="I76" s="83"/>
      <c r="J76" s="83" t="s">
        <v>66</v>
      </c>
      <c r="K76" s="83"/>
      <c r="L76" s="83" t="s">
        <v>67</v>
      </c>
      <c r="M76" s="83"/>
      <c r="N76" s="83"/>
    </row>
    <row r="77" spans="1:14" s="5" customFormat="1" ht="18.75" customHeight="1" thickBot="1">
      <c r="A77" s="12" t="s">
        <v>68</v>
      </c>
      <c r="B77" s="78">
        <f>SUM(B78)</f>
        <v>0</v>
      </c>
      <c r="C77" s="79"/>
      <c r="D77" s="78">
        <f>SUM(D78)</f>
        <v>150550</v>
      </c>
      <c r="E77" s="79"/>
      <c r="F77" s="78">
        <f>SUM(F78)</f>
        <v>0</v>
      </c>
      <c r="G77" s="79"/>
      <c r="H77" s="78">
        <f>SUM(H78)</f>
        <v>1464000</v>
      </c>
      <c r="I77" s="79"/>
      <c r="J77" s="78">
        <f>SUM(J78)</f>
        <v>0</v>
      </c>
      <c r="K77" s="79"/>
      <c r="L77" s="78">
        <f>SUM(B77:K77)</f>
        <v>1614550</v>
      </c>
      <c r="M77" s="78"/>
      <c r="N77" s="78"/>
    </row>
    <row r="78" spans="1:14" s="54" customFormat="1" ht="30.75" customHeight="1" thickTop="1">
      <c r="A78" s="55" t="s">
        <v>69</v>
      </c>
      <c r="B78" s="65"/>
      <c r="C78" s="66"/>
      <c r="D78" s="65">
        <f>J54</f>
        <v>150550</v>
      </c>
      <c r="E78" s="66"/>
      <c r="F78" s="65">
        <v>0</v>
      </c>
      <c r="G78" s="66"/>
      <c r="H78" s="65">
        <f>+J62</f>
        <v>1464000</v>
      </c>
      <c r="I78" s="66"/>
      <c r="J78" s="65"/>
      <c r="K78" s="66"/>
      <c r="L78" s="69">
        <f>SUM(B78:K78)</f>
        <v>1614550</v>
      </c>
      <c r="M78" s="69"/>
      <c r="N78" s="69"/>
    </row>
    <row r="79" spans="1:14" s="5" customFormat="1" ht="6.75" customHeight="1">
      <c r="A79" s="41"/>
      <c r="B79" s="42"/>
      <c r="C79" s="43"/>
      <c r="D79" s="42"/>
      <c r="E79" s="43"/>
      <c r="F79" s="42"/>
      <c r="G79" s="43"/>
      <c r="H79" s="42"/>
      <c r="I79" s="43"/>
      <c r="J79" s="42"/>
      <c r="K79" s="43"/>
      <c r="L79" s="42"/>
      <c r="M79" s="42"/>
      <c r="N79" s="42"/>
    </row>
    <row r="80" spans="1:14" s="5" customFormat="1" ht="18.75" customHeight="1">
      <c r="A80" s="4" t="s">
        <v>70</v>
      </c>
      <c r="K80" s="60"/>
    </row>
    <row r="81" spans="1:14" s="32" customFormat="1" ht="21.75" customHeight="1">
      <c r="A81" s="93" t="s">
        <v>71</v>
      </c>
      <c r="B81" s="68" t="s">
        <v>72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s="32" customFormat="1" ht="20.25" customHeight="1">
      <c r="A82" s="94"/>
      <c r="B82" s="67" t="s">
        <v>73</v>
      </c>
      <c r="C82" s="67"/>
      <c r="D82" s="67"/>
      <c r="E82" s="67" t="s">
        <v>74</v>
      </c>
      <c r="F82" s="67"/>
      <c r="G82" s="67"/>
      <c r="H82" s="67" t="s">
        <v>75</v>
      </c>
      <c r="I82" s="67"/>
      <c r="J82" s="67"/>
      <c r="K82" s="67" t="s">
        <v>76</v>
      </c>
      <c r="L82" s="67"/>
      <c r="M82" s="67"/>
      <c r="N82" s="67" t="s">
        <v>67</v>
      </c>
    </row>
    <row r="83" spans="1:14" s="33" customFormat="1" ht="20.25" customHeight="1">
      <c r="A83" s="95"/>
      <c r="B83" s="61" t="s">
        <v>77</v>
      </c>
      <c r="C83" s="61" t="s">
        <v>78</v>
      </c>
      <c r="D83" s="61" t="s">
        <v>79</v>
      </c>
      <c r="E83" s="61" t="s">
        <v>80</v>
      </c>
      <c r="F83" s="61" t="s">
        <v>81</v>
      </c>
      <c r="G83" s="61" t="s">
        <v>82</v>
      </c>
      <c r="H83" s="61" t="s">
        <v>83</v>
      </c>
      <c r="I83" s="61" t="s">
        <v>84</v>
      </c>
      <c r="J83" s="61" t="s">
        <v>85</v>
      </c>
      <c r="K83" s="61" t="s">
        <v>86</v>
      </c>
      <c r="L83" s="61" t="s">
        <v>87</v>
      </c>
      <c r="M83" s="61" t="s">
        <v>88</v>
      </c>
      <c r="N83" s="67"/>
    </row>
    <row r="84" spans="1:14" s="9" customFormat="1" ht="33" customHeight="1">
      <c r="A84" s="56" t="s">
        <v>69</v>
      </c>
      <c r="B84" s="1" t="s">
        <v>89</v>
      </c>
      <c r="C84" s="1" t="s">
        <v>89</v>
      </c>
      <c r="D84" s="1" t="s">
        <v>89</v>
      </c>
      <c r="E84" s="1" t="s">
        <v>89</v>
      </c>
      <c r="F84" s="1" t="s">
        <v>89</v>
      </c>
      <c r="G84" s="1" t="s">
        <v>89</v>
      </c>
      <c r="H84" s="1" t="s">
        <v>89</v>
      </c>
      <c r="I84" s="1" t="s">
        <v>89</v>
      </c>
      <c r="J84" s="1" t="s">
        <v>89</v>
      </c>
      <c r="K84" s="1" t="s">
        <v>89</v>
      </c>
      <c r="L84" s="1" t="s">
        <v>89</v>
      </c>
      <c r="M84" s="1" t="s">
        <v>89</v>
      </c>
      <c r="N84" s="31"/>
    </row>
    <row r="85" spans="1:14" s="35" customFormat="1" ht="18.75" customHeight="1">
      <c r="A85" s="34" t="s">
        <v>61</v>
      </c>
      <c r="B85" s="68" t="s">
        <v>90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s="35" customFormat="1" ht="19.5" customHeight="1">
      <c r="A86" s="36" t="s">
        <v>91</v>
      </c>
      <c r="B86" s="38">
        <f>B87+B88+B93+B94+B95</f>
        <v>250000</v>
      </c>
      <c r="C86" s="38">
        <f t="shared" ref="C86:M86" si="0">C87+C88+C93+C94+C95</f>
        <v>200000</v>
      </c>
      <c r="D86" s="38">
        <f t="shared" si="0"/>
        <v>170000</v>
      </c>
      <c r="E86" s="38">
        <f t="shared" si="0"/>
        <v>105000</v>
      </c>
      <c r="F86" s="38">
        <f t="shared" si="0"/>
        <v>95000</v>
      </c>
      <c r="G86" s="38">
        <f t="shared" si="0"/>
        <v>80000</v>
      </c>
      <c r="H86" s="38">
        <f t="shared" si="0"/>
        <v>146000</v>
      </c>
      <c r="I86" s="38">
        <f t="shared" si="0"/>
        <v>146000</v>
      </c>
      <c r="J86" s="38">
        <f t="shared" si="0"/>
        <v>146250</v>
      </c>
      <c r="K86" s="38">
        <f t="shared" si="0"/>
        <v>92100</v>
      </c>
      <c r="L86" s="38">
        <f t="shared" si="0"/>
        <v>92100</v>
      </c>
      <c r="M86" s="38">
        <f t="shared" si="0"/>
        <v>92100</v>
      </c>
      <c r="N86" s="47">
        <f>SUM(B86:M86)</f>
        <v>1614550</v>
      </c>
    </row>
    <row r="87" spans="1:14" s="4" customFormat="1" ht="19.5" customHeight="1">
      <c r="A87" s="44" t="s">
        <v>92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6">
        <f t="shared" ref="N87:N97" si="1">SUM(B87:M87)</f>
        <v>0</v>
      </c>
    </row>
    <row r="88" spans="1:14" s="4" customFormat="1" ht="19.5" customHeight="1">
      <c r="A88" s="44" t="s">
        <v>93</v>
      </c>
      <c r="B88" s="39">
        <f>SUM(B89:B92)</f>
        <v>16725</v>
      </c>
      <c r="C88" s="39">
        <f t="shared" ref="C88:M88" si="2">SUM(C89:C92)</f>
        <v>8000</v>
      </c>
      <c r="D88" s="39">
        <f t="shared" si="2"/>
        <v>15725</v>
      </c>
      <c r="E88" s="39">
        <f t="shared" si="2"/>
        <v>8000</v>
      </c>
      <c r="F88" s="39">
        <f t="shared" si="2"/>
        <v>16725</v>
      </c>
      <c r="G88" s="39">
        <f t="shared" si="2"/>
        <v>8800</v>
      </c>
      <c r="H88" s="39">
        <f t="shared" si="2"/>
        <v>16725</v>
      </c>
      <c r="I88" s="39">
        <f t="shared" si="2"/>
        <v>8800</v>
      </c>
      <c r="J88" s="39">
        <f t="shared" si="2"/>
        <v>16725</v>
      </c>
      <c r="K88" s="39">
        <f t="shared" si="2"/>
        <v>8800</v>
      </c>
      <c r="L88" s="39">
        <f t="shared" si="2"/>
        <v>16725</v>
      </c>
      <c r="M88" s="39">
        <f t="shared" si="2"/>
        <v>8800</v>
      </c>
      <c r="N88" s="46">
        <f t="shared" si="1"/>
        <v>150550</v>
      </c>
    </row>
    <row r="89" spans="1:14" s="5" customFormat="1" ht="19.5" customHeight="1">
      <c r="A89" s="28" t="s">
        <v>94</v>
      </c>
      <c r="B89" s="15">
        <v>2800</v>
      </c>
      <c r="C89" s="15">
        <v>2000</v>
      </c>
      <c r="D89" s="15">
        <v>1800</v>
      </c>
      <c r="E89" s="15">
        <v>2000</v>
      </c>
      <c r="F89" s="15">
        <v>2800</v>
      </c>
      <c r="G89" s="15">
        <v>2800</v>
      </c>
      <c r="H89" s="15">
        <v>2800</v>
      </c>
      <c r="I89" s="15">
        <v>2800</v>
      </c>
      <c r="J89" s="15">
        <v>2800</v>
      </c>
      <c r="K89" s="15">
        <v>2800</v>
      </c>
      <c r="L89" s="15">
        <v>2800</v>
      </c>
      <c r="M89" s="15">
        <v>2800</v>
      </c>
      <c r="N89" s="46">
        <f t="shared" si="1"/>
        <v>31000</v>
      </c>
    </row>
    <row r="90" spans="1:14" s="5" customFormat="1" ht="19.5" customHeight="1">
      <c r="A90" s="28" t="s">
        <v>95</v>
      </c>
      <c r="B90" s="59">
        <v>13925</v>
      </c>
      <c r="C90" s="59">
        <v>6000</v>
      </c>
      <c r="D90" s="59">
        <v>13925</v>
      </c>
      <c r="E90" s="59">
        <v>6000</v>
      </c>
      <c r="F90" s="59">
        <v>13925</v>
      </c>
      <c r="G90" s="59">
        <v>6000</v>
      </c>
      <c r="H90" s="59">
        <v>13925</v>
      </c>
      <c r="I90" s="59">
        <v>6000</v>
      </c>
      <c r="J90" s="59">
        <v>13925</v>
      </c>
      <c r="K90" s="59">
        <v>6000</v>
      </c>
      <c r="L90" s="59">
        <v>13925</v>
      </c>
      <c r="M90" s="59">
        <v>6000</v>
      </c>
      <c r="N90" s="46">
        <f t="shared" si="1"/>
        <v>119550</v>
      </c>
    </row>
    <row r="91" spans="1:14" s="5" customFormat="1" ht="19.5" customHeight="1">
      <c r="A91" s="28" t="s">
        <v>96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46">
        <f t="shared" si="1"/>
        <v>0</v>
      </c>
    </row>
    <row r="92" spans="1:14" s="5" customFormat="1" ht="19.5" customHeight="1">
      <c r="A92" s="28" t="s">
        <v>97</v>
      </c>
      <c r="B92" s="13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46">
        <f t="shared" si="1"/>
        <v>0</v>
      </c>
    </row>
    <row r="93" spans="1:14" s="4" customFormat="1" ht="19.5" customHeight="1">
      <c r="A93" s="45" t="s">
        <v>98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"/>
        <v>0</v>
      </c>
    </row>
    <row r="94" spans="1:14" s="4" customFormat="1" ht="19.5" customHeight="1">
      <c r="A94" s="45" t="s">
        <v>99</v>
      </c>
      <c r="B94" s="46">
        <v>233275</v>
      </c>
      <c r="C94" s="46">
        <v>192000</v>
      </c>
      <c r="D94" s="46">
        <v>154275</v>
      </c>
      <c r="E94" s="46">
        <v>97000</v>
      </c>
      <c r="F94" s="46">
        <v>78275</v>
      </c>
      <c r="G94" s="46">
        <v>71200</v>
      </c>
      <c r="H94" s="46">
        <v>129275</v>
      </c>
      <c r="I94" s="46">
        <v>137200</v>
      </c>
      <c r="J94" s="46">
        <v>129525</v>
      </c>
      <c r="K94" s="46">
        <v>83300</v>
      </c>
      <c r="L94" s="46">
        <v>75375</v>
      </c>
      <c r="M94" s="46">
        <v>83300</v>
      </c>
      <c r="N94" s="46">
        <f t="shared" si="1"/>
        <v>1464000</v>
      </c>
    </row>
    <row r="95" spans="1:14" s="4" customFormat="1" ht="19.5" customHeight="1">
      <c r="A95" s="45" t="s">
        <v>100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"/>
        <v>0</v>
      </c>
    </row>
    <row r="96" spans="1:14" s="35" customFormat="1" ht="16.5" customHeight="1">
      <c r="A96" s="67" t="s">
        <v>101</v>
      </c>
      <c r="B96" s="64">
        <f>SUM(B86:D86)</f>
        <v>620000</v>
      </c>
      <c r="C96" s="64"/>
      <c r="D96" s="64"/>
      <c r="E96" s="64">
        <f>SUM(E86:G86)</f>
        <v>280000</v>
      </c>
      <c r="F96" s="64"/>
      <c r="G96" s="64"/>
      <c r="H96" s="64">
        <f>SUM(H86:J86)</f>
        <v>438250</v>
      </c>
      <c r="I96" s="64"/>
      <c r="J96" s="64"/>
      <c r="K96" s="64">
        <f>SUM(K86:M86)</f>
        <v>276300</v>
      </c>
      <c r="L96" s="64"/>
      <c r="M96" s="64"/>
      <c r="N96" s="47">
        <f t="shared" si="1"/>
        <v>1614550</v>
      </c>
    </row>
    <row r="97" spans="1:15" s="37" customFormat="1" ht="18" customHeight="1">
      <c r="A97" s="67"/>
      <c r="B97" s="64">
        <f>SUM(B96:M96)</f>
        <v>1614550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47">
        <f t="shared" si="1"/>
        <v>1614550</v>
      </c>
    </row>
    <row r="98" spans="1:15" s="4" customFormat="1" ht="8.25" customHeight="1">
      <c r="A98" s="1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5" s="4" customFormat="1" ht="21.75" customHeight="1">
      <c r="A99" s="4" t="s">
        <v>102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5" s="5" customFormat="1" ht="21.75" customHeight="1">
      <c r="A100" s="96" t="s">
        <v>103</v>
      </c>
      <c r="B100" s="96"/>
      <c r="C100" s="96"/>
      <c r="D100" s="97" t="s">
        <v>104</v>
      </c>
      <c r="E100" s="98"/>
      <c r="F100" s="99"/>
      <c r="G100" s="97" t="s">
        <v>105</v>
      </c>
      <c r="H100" s="100"/>
      <c r="I100" s="100"/>
      <c r="J100" s="100"/>
      <c r="K100" s="101"/>
    </row>
    <row r="101" spans="1:15" s="5" customFormat="1" ht="40.5" customHeight="1">
      <c r="A101" s="84" t="s">
        <v>106</v>
      </c>
      <c r="B101" s="81"/>
      <c r="C101" s="82"/>
      <c r="D101" s="85" t="s">
        <v>107</v>
      </c>
      <c r="E101" s="85"/>
      <c r="F101" s="86"/>
      <c r="G101" s="90" t="s">
        <v>108</v>
      </c>
      <c r="H101" s="91"/>
      <c r="I101" s="91"/>
      <c r="J101" s="91"/>
      <c r="K101" s="92"/>
    </row>
    <row r="102" spans="1:15" s="5" customFormat="1" ht="40.5" customHeight="1">
      <c r="A102" s="84" t="s">
        <v>109</v>
      </c>
      <c r="B102" s="85"/>
      <c r="C102" s="86"/>
      <c r="D102" s="84" t="s">
        <v>110</v>
      </c>
      <c r="E102" s="85"/>
      <c r="F102" s="86"/>
      <c r="G102" s="84" t="s">
        <v>111</v>
      </c>
      <c r="H102" s="85"/>
      <c r="I102" s="85"/>
      <c r="J102" s="85"/>
      <c r="K102" s="86"/>
    </row>
    <row r="103" spans="1:15" s="5" customFormat="1" ht="37.5" customHeight="1">
      <c r="A103" s="74" t="s">
        <v>112</v>
      </c>
      <c r="B103" s="75"/>
      <c r="C103" s="76"/>
      <c r="D103" s="77" t="s">
        <v>113</v>
      </c>
      <c r="E103" s="77"/>
      <c r="F103" s="77"/>
      <c r="G103" s="80" t="s">
        <v>114</v>
      </c>
      <c r="H103" s="81"/>
      <c r="I103" s="81"/>
      <c r="J103" s="81"/>
      <c r="K103" s="82"/>
    </row>
    <row r="104" spans="1:15" s="9" customFormat="1" ht="19.5" customHeight="1">
      <c r="A104" s="2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6"/>
      <c r="O104" s="16"/>
    </row>
    <row r="105" spans="1:15" s="5" customFormat="1" ht="21.6" customHeight="1">
      <c r="A105" s="4" t="s">
        <v>115</v>
      </c>
      <c r="B105" s="4"/>
      <c r="C105" s="4"/>
    </row>
    <row r="106" spans="1:15" s="5" customFormat="1" ht="21.6" customHeight="1">
      <c r="A106" s="5" t="s">
        <v>116</v>
      </c>
    </row>
    <row r="107" spans="1:15" s="5" customFormat="1" ht="21.6" customHeight="1">
      <c r="A107" s="5" t="s">
        <v>117</v>
      </c>
    </row>
    <row r="108" spans="1:15" s="5" customFormat="1" ht="21.6" customHeight="1">
      <c r="A108" s="11" t="s">
        <v>118</v>
      </c>
      <c r="B108" s="11"/>
      <c r="C108" s="11"/>
    </row>
    <row r="109" spans="1:15" s="5" customFormat="1" ht="18.75">
      <c r="A109" s="5" t="s">
        <v>119</v>
      </c>
    </row>
    <row r="110" spans="1:15" s="5" customFormat="1" ht="38.25" customHeight="1">
      <c r="A110" s="88" t="s">
        <v>120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1:15" s="5" customFormat="1" ht="12" customHeight="1"/>
    <row r="112" spans="1:15" s="5" customFormat="1" ht="21.6" customHeight="1">
      <c r="A112" s="4" t="s">
        <v>121</v>
      </c>
    </row>
    <row r="113" spans="1:1" s="5" customFormat="1" ht="21.6" customHeight="1">
      <c r="A113" s="5" t="s">
        <v>122</v>
      </c>
    </row>
  </sheetData>
  <mergeCells count="56">
    <mergeCell ref="A29:K29"/>
    <mergeCell ref="A3:N3"/>
    <mergeCell ref="A75:A76"/>
    <mergeCell ref="B76:C76"/>
    <mergeCell ref="D76:E76"/>
    <mergeCell ref="B75:N75"/>
    <mergeCell ref="J76:K76"/>
    <mergeCell ref="F76:G76"/>
    <mergeCell ref="L76:N76"/>
    <mergeCell ref="I6:N6"/>
    <mergeCell ref="J77:K77"/>
    <mergeCell ref="A30:K30"/>
    <mergeCell ref="A110:N110"/>
    <mergeCell ref="B52:C52"/>
    <mergeCell ref="D101:F101"/>
    <mergeCell ref="G101:K101"/>
    <mergeCell ref="A96:A97"/>
    <mergeCell ref="A81:A83"/>
    <mergeCell ref="B82:D82"/>
    <mergeCell ref="A100:C100"/>
    <mergeCell ref="D100:F100"/>
    <mergeCell ref="G100:K100"/>
    <mergeCell ref="A101:C101"/>
    <mergeCell ref="B85:N85"/>
    <mergeCell ref="E96:G96"/>
    <mergeCell ref="H96:J96"/>
    <mergeCell ref="A1:N1"/>
    <mergeCell ref="B48:C48"/>
    <mergeCell ref="B74:C74"/>
    <mergeCell ref="A2:N2"/>
    <mergeCell ref="A103:C103"/>
    <mergeCell ref="D103:F103"/>
    <mergeCell ref="D77:E77"/>
    <mergeCell ref="F77:G77"/>
    <mergeCell ref="G103:K103"/>
    <mergeCell ref="L77:N77"/>
    <mergeCell ref="H77:I77"/>
    <mergeCell ref="B77:C77"/>
    <mergeCell ref="H76:I76"/>
    <mergeCell ref="A102:C102"/>
    <mergeCell ref="D102:F102"/>
    <mergeCell ref="G102:K102"/>
    <mergeCell ref="K96:M96"/>
    <mergeCell ref="B97:M97"/>
    <mergeCell ref="B96:D96"/>
    <mergeCell ref="B78:C78"/>
    <mergeCell ref="D78:E78"/>
    <mergeCell ref="F78:G78"/>
    <mergeCell ref="E82:G82"/>
    <mergeCell ref="H82:J82"/>
    <mergeCell ref="K82:M82"/>
    <mergeCell ref="B81:N81"/>
    <mergeCell ref="N82:N83"/>
    <mergeCell ref="H78:I78"/>
    <mergeCell ref="L78:N78"/>
    <mergeCell ref="J78:K78"/>
  </mergeCells>
  <phoneticPr fontId="2" type="noConversion"/>
  <pageMargins left="0.74" right="0.2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โครงการ</vt:lpstr>
      <vt:lpstr>โครงการ!Print_Area</vt:lpstr>
    </vt:vector>
  </TitlesOfParts>
  <Manager/>
  <Company>Microsoft Corporation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SRU</cp:lastModifiedBy>
  <cp:revision/>
  <cp:lastPrinted>2016-08-10T10:07:31Z</cp:lastPrinted>
  <dcterms:created xsi:type="dcterms:W3CDTF">2008-09-04T05:37:53Z</dcterms:created>
  <dcterms:modified xsi:type="dcterms:W3CDTF">2016-08-10T10:08:12Z</dcterms:modified>
  <cp:category/>
  <cp:contentStatus/>
</cp:coreProperties>
</file>