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15" windowWidth="15195" windowHeight="8190" tabRatio="930"/>
  </bookViews>
  <sheets>
    <sheet name="4.1กิจกรรมครอบครัวคุณธรรม" sheetId="19" r:id="rId1"/>
  </sheets>
  <definedNames>
    <definedName name="AccessDatabase" hidden="1">"C:\Pongsuk\ประมาณการ ภาคปกติ.mdb"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N78" i="19"/>
  <c r="N80"/>
  <c r="N81"/>
  <c r="N82"/>
  <c r="N83"/>
  <c r="N84"/>
  <c r="N85"/>
  <c r="N86"/>
  <c r="N87"/>
  <c r="N88"/>
  <c r="C79"/>
  <c r="C77" s="1"/>
  <c r="E79"/>
  <c r="E77" s="1"/>
  <c r="F79"/>
  <c r="F77" s="1"/>
  <c r="G79"/>
  <c r="G77" s="1"/>
  <c r="H79"/>
  <c r="H77" s="1"/>
  <c r="I79"/>
  <c r="I77" s="1"/>
  <c r="J79"/>
  <c r="J77" s="1"/>
  <c r="K79"/>
  <c r="K77" s="1"/>
  <c r="L79"/>
  <c r="L77" s="1"/>
  <c r="M79"/>
  <c r="M77" s="1"/>
  <c r="B79"/>
  <c r="B77" s="1"/>
  <c r="D79"/>
  <c r="D77" s="1"/>
  <c r="J54"/>
  <c r="J56"/>
  <c r="J61"/>
  <c r="K89" l="1"/>
  <c r="N79"/>
  <c r="H89"/>
  <c r="E89"/>
  <c r="B89"/>
  <c r="B53"/>
  <c r="B50" s="1"/>
  <c r="N77"/>
  <c r="N89" l="1"/>
  <c r="B45"/>
  <c r="B90"/>
  <c r="N90" s="1"/>
</calcChain>
</file>

<file path=xl/sharedStrings.xml><?xml version="1.0" encoding="utf-8"?>
<sst xmlns="http://schemas.openxmlformats.org/spreadsheetml/2006/main" count="168" uniqueCount="133">
  <si>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</si>
  <si>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</si>
  <si>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</si>
  <si>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กิจกรรมที่ 4.1 พัฒนาระบบครอบครัวคุณธรรม</t>
  </si>
  <si>
    <t>เหตุผลความจำเป็น  :</t>
  </si>
  <si>
    <t xml:space="preserve">          มหาวิทยาลัยราชภัฏสุราษฎร์ธานี มีเป้าหมายหลักในการขับเคลื่อนมหาวิทยาลัยเพื่อการรับใช้ชุมชนท้องถิ่น เพื่อผลิตบัณฑิตที่มีคุณภาพและมีคุณลักษณะบัณฑิตที่พึงประสงค์ตามกรอบมาตรฐานคุณวุฒิระดับอุดมศึกษาแห่งชาติ  เป็นผู้ที่มีความรู้ คู่คุณธรรม  มีภาวะผู้นำ มีทักษะด้านความสัมพันธ์และความรับผิดชอบ สามารถทำงานเป็นทีม มีทักษะชีวิตและสามารถปรับตัวอยู่ร่วมกับอื่นได้อย่างมีความสุข โดยส่งเสริมให้มีการทำงานในแบบ "คนในครอบครัวเดียวกัน" ที่เน้นทุกคนเปรียบเสมือนสมาชิกในครอบครัวที่ต้องร่วมกันสร้างครอบครัวให้เป็นครอบครัวเดียวกันมีความเข้าอกเข้าใจ ช่วยเหลือซึ่งกันและกัน เพื่อนำไปสู่การคิดสร้างสรรค์พัฒนาทั้งตนเอง องค์กร และสังคมโดยรวม คณะพยาบาลศาสตร์ เห็นความสำคัญของการใช้ระบบครอบครัวเดียวกันในการดูแลนักศึกษา โดยในครอบครัวเสมือน ประกอบด้วยอาจารย์ บุคลากรสายสนับสนุนและนักศึกษา ที่จะร่วมมือกัน ดูแลช่วยเหลือกัน โดยมีความรักความสามัคคีและความเอื้ออาทรเป็นพื้นฐาน จึงได้จัดกิจกรรมการพัฒนาระบบครอบครัวคุณธรรมขึ้น    </t>
  </si>
  <si>
    <t>วัตถุประสงค์ของกิจกรรม  :</t>
  </si>
  <si>
    <t>1) เพื่อพัฒนาระบบครอบครัวคุณธรรมในองค์กร</t>
  </si>
  <si>
    <t>2) เพื่อให้นักศึกษาเป็นบัณฑิตทางการพยาบาลที่สมบูรณ์ทั้งด้านสติปัญญา ร่างกาย อารมณ์และจิตสังคม</t>
  </si>
  <si>
    <t>3) เพื่อเสริมสร้างคุณธรรมจริยธรรมในองค์กร</t>
  </si>
  <si>
    <t>4) เพื่อพัฒนานักศึกษาตามคุณลักษณะบัณฑิตที่พึงประสงค์</t>
  </si>
  <si>
    <t>5) เพื่อสร้างจิตสำนึก และค่านิยมของนักศึกษาให้รู้จักเสียสละเพื่อส่วนรวมเป็นบัณพิตที่มีจิตสาธารณะ</t>
  </si>
  <si>
    <t>6) เพื่อพัฒนาทักษะชีวิตและการปรับตัวของนักศึกษา</t>
  </si>
  <si>
    <t>แนวทางการดำเนินงานของกิจกรรม :</t>
  </si>
  <si>
    <t>1) จัดการอบรมด้านคุณธรรม จริยธรรม และปลูกฝังเรื่องจิตอาสา</t>
  </si>
  <si>
    <t>2)กิจกรรมเข้าครอบครัว ทุกบ่ายวันพุธที่ 2 และ 4 ของเดือน</t>
  </si>
  <si>
    <t>3) กิจกรรมครอบครัวจิตอาสา</t>
  </si>
  <si>
    <t>4) กิจกรรมตลาดนัดคุณธรรม</t>
  </si>
  <si>
    <t>การบูรณาการกับการเรียนการสอน/การวิจัย (ระบุชื่อรายวิชา/หัวข้อวิจัย)</t>
  </si>
  <si>
    <t>จริยศาสตร์และกฎหมายวิชาชีพ</t>
  </si>
  <si>
    <t>ความสอดคล้องตัวบ่งชี้หรือตัวชี้วัดของ สกอ.หรือ กพร.</t>
  </si>
  <si>
    <t>1) สกอ.ตัวบ่งชี้ที่ 2.1 คุณภาพบัณฑิตตามกรอบมาตรฐานคุณวุฒิระดับอุดมศึกษาแห่งชาติ</t>
  </si>
  <si>
    <t>2)สกอ. ตัวบ่งชี้ที่ 3.2 การส่งเสริมและการพัฒนานักศึกษา</t>
  </si>
  <si>
    <t>3) สกอ.ตัวบ่งชี้ที่ 1.5 การบริการนักศึกษาระดับปริญญาตรี</t>
  </si>
  <si>
    <t>4) สกอ.ตัวบ่งชี้ที่ 1.6 กิจกรรมนักศึกษาระดับปริญญาตรี</t>
  </si>
  <si>
    <t>5)สภาการพยาบาล ตัวบ่งชี้ที่ 14 การพัฒนานักศึกษา</t>
  </si>
  <si>
    <t>ตัวชี้วัดความสำเร็จของกิจกรรม  :</t>
  </si>
  <si>
    <t xml:space="preserve">1) ตัวชี้วัดเชิงคุณภาพ :   </t>
  </si>
  <si>
    <t>1.มีข้อมูลเบื้องต้นเพื่อจัดทำแนวปฏิบัติที่ดีของคณะเกี่ยวกับ ระบบครอบครัวคุณธรรม</t>
  </si>
  <si>
    <t>2.ผลการประเมินจากการติดตามกรอบมาตรฐานคุณวุฒิระดับอุดมศึกษาแห่งชาติ (TQF) 80%</t>
  </si>
  <si>
    <t>2) ตัวชี้วัดเชิงปริมาณ  :</t>
  </si>
  <si>
    <t>บุคลากรสายวิชาการ และบุคลากรสายสนับสนุน รวมทั้งสิ้น จำนวน 42 คน</t>
  </si>
  <si>
    <t>นักศึกษาพยาบาลศาสตร์ (ประจำปีการศึกษา 2559) รวมทั้งสิ้น 413 คน</t>
  </si>
  <si>
    <t>3)  ตัวชี้วัดเชิงเวลา  :</t>
  </si>
  <si>
    <t>ตุลาคม 59 ถึง กันยายน 60</t>
  </si>
  <si>
    <t xml:space="preserve">4)  ตัวชี้วัดเชิงต้นทุน  </t>
  </si>
  <si>
    <t>บาท</t>
  </si>
  <si>
    <t xml:space="preserve">เป้าหมาย : </t>
  </si>
  <si>
    <t>อาจารย์และบุคลากรสายสนับสนุน จำนวน 42 คน</t>
  </si>
  <si>
    <t xml:space="preserve">นักศึกษาพยาบาล ปี 1-4 จำนวน 413  คน </t>
  </si>
  <si>
    <t xml:space="preserve"> งบประมาณโครงการ : </t>
  </si>
  <si>
    <t>รายละเอียดค่าใช้จ่าย</t>
  </si>
  <si>
    <t>1)   งบดำเนินงาน</t>
  </si>
  <si>
    <t>1.1)  ค่าตอบแทน</t>
  </si>
  <si>
    <t>ค่าตอบแทนวิทยากร  (600 บาท*2 ชม.*12 ครั้ง)</t>
  </si>
  <si>
    <t>1.2) ค่าใช้สอย</t>
  </si>
  <si>
    <t>ค่าอาหารกลางวันอาจารย์ (120 บาท*42 คน*2 ครั้ง)</t>
  </si>
  <si>
    <t>ค่าอาหารว่างและเครื่องดื่มอาจารย์ (30 บาท*42 คน*12 มื้อ)</t>
  </si>
  <si>
    <t>ค่าที่พักสำหรับวิทยากร</t>
  </si>
  <si>
    <t>1200 บาท*2 ครั้ง</t>
  </si>
  <si>
    <t>ค่าเดินทางสำหรับวิทยากร</t>
  </si>
  <si>
    <t>6000 บาท*2 ครั้ง</t>
  </si>
  <si>
    <t>1.3)  ค่าวัสดุ</t>
  </si>
  <si>
    <t>ค่าวัสดุในการจัดกิจกรรมของแต่ละครอบครัวๆละ  3000 บาท*15 ครอบครัว</t>
  </si>
  <si>
    <t>ค่าวัสดุ ของรางวัลการแข่งขัน จำนวน 5 ชิ้นๆละ 500 บาท</t>
  </si>
  <si>
    <t xml:space="preserve">ค่าเอกสารการอบรม นศ.จำนวน 400 คนๆละ20 บาท </t>
  </si>
  <si>
    <t>หมึกพิมพ์ จำนวน 2 กล่อง ๆละ2,500 บาท</t>
  </si>
  <si>
    <t>ค่าวัสดุ กระดาษ ปากกา เล่มประเมินโครงการ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</si>
  <si>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</si>
  <si>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</si>
  <si>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</si>
  <si>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</si>
  <si>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</si>
  <si>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</si>
  <si>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</si>
  <si>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</si>
  <si>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</si>
  <si>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</si>
  <si>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</si>
  <si>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</si>
  <si>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</si>
  <si>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</si>
  <si>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</si>
  <si>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</si>
  <si>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</si>
  <si>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</si>
  <si>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</si>
  <si>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การอบรมคุณธรรมจริยธรรม </t>
  </si>
  <si>
    <t>ü</t>
  </si>
  <si>
    <t>กิจกรรมเข้าครอบครัว</t>
  </si>
  <si>
    <t>กิจกรรมจิตอาสา</t>
  </si>
  <si>
    <t>กิจกรรมตลาดนัดคุณธรรม ก.ย.60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</si>
  <si>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</si>
  <si>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</si>
  <si>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</si>
  <si>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</si>
  <si>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</si>
  <si>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</si>
  <si>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</si>
  <si>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</si>
  <si>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</si>
  <si>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</si>
  <si>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</si>
  <si>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</si>
  <si>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</si>
  <si>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</si>
  <si>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</si>
  <si>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</si>
  <si>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</si>
  <si>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</si>
  <si>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</si>
  <si>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1.ข้อมูลเบื้องต้นเพื่อจัดทำแนวปฏิบัติที่ดีของคณะเกี่ยวกับระบบครอบครัวคุณธรรม</t>
  </si>
  <si>
    <t>การสัมภาษณ์
การสังเกต
การถอดบทเรียน</t>
  </si>
  <si>
    <t>แนวคำถามในการสัมภาษณ์สังเกตเกี่ยวกับระบบครอบครัวคุณธรรม</t>
  </si>
  <si>
    <t>2.ความพึงพอใจของผู้เข้าร่วมโครงการในระดับ 3.51 ไม่น้อยกว่า ร้อยละ 80</t>
  </si>
  <si>
    <t>การประเมินความพึงพอใจ</t>
  </si>
  <si>
    <t>แบบประเมินความพึงพอใจ</t>
  </si>
  <si>
    <t>3.นักศึกษามีจิตสำนึกและค่านิยมการเสียสละเพื่อส่วนรวม เป็นผู้มีจิตสาธารณะ</t>
  </si>
  <si>
    <t>สังเกตพฤติกรรมจากการเข้าร่วมกิจกรรม</t>
  </si>
  <si>
    <t>จำนวนและลักษณะกิจกรรมที่นักศึกษาเข้าร่วมนอกเหนือจากหลักสูตร</t>
  </si>
  <si>
    <t>4.จำนวนผู้เข้าร่วมกิจกรรม ร้อยละ 80</t>
  </si>
  <si>
    <t>นับจำนวน</t>
  </si>
  <si>
    <t>ใบลงทะเบียน</t>
  </si>
  <si>
    <t>ผลที่คาดว่าจะได้รับจากกิจกรรม  :</t>
  </si>
  <si>
    <t xml:space="preserve">ผู้รับผิดชอบกิจกรรม : </t>
  </si>
  <si>
    <t>1.อาจารย์ธีระยุทธ เกิดสังข์</t>
  </si>
  <si>
    <t>4.อาจารย์เบญจวรรณ งามวงศ์วิวัฒน์</t>
  </si>
  <si>
    <t>2.อาจารย์พรรษา หวานบุญ</t>
  </si>
  <si>
    <t>5.อาจารย์กฤษณา คงเคล้า</t>
  </si>
  <si>
    <t>3.อาจารย์ธวัชชัย ทีปะปาล</t>
  </si>
  <si>
    <t>6.อาจารย์อริสรา สุขศรี</t>
  </si>
  <si>
    <t>ตัวชี้วัดแผนยุทธศาสตร์</t>
  </si>
  <si>
    <t xml:space="preserve">     1.1 ร้อยละความพึงพอใจต่อบัณฑิตของผู้ใช้บัณฑิต</t>
  </si>
  <si>
    <t xml:space="preserve">     1.11 จำนวนโครงการกิจกรรมเพื่อพัฒนาศักยภาพให้กับนักศึกษา</t>
  </si>
  <si>
    <t xml:space="preserve">     1.12 การบริการนักศึกษาระดับปริญญาตรี</t>
  </si>
  <si>
    <t xml:space="preserve">     1.13 กิจกรรมนักศึกษาระดับปริญญาตรี</t>
  </si>
  <si>
    <t xml:space="preserve">     1.6 ร้อยละของนักศึกษาผ่านการประเมินตามกรอบ TQF</t>
  </si>
  <si>
    <t>1) มีการพัฒนาระบบครอบครัวคุณธรรมในองค์กร</t>
  </si>
  <si>
    <t>2) นักศึกษาเป็นบัณฑิตทางการพยาบาลที่สมบูรณ์ทั้งด้านสติปัญญา ร่างกาย อารมณ์และจิตสังคม</t>
  </si>
  <si>
    <t>3) องค์กรมีการเสริมสร้างคุณธรรมจริยธรรม</t>
  </si>
  <si>
    <t>4) นักศึกษามีตามคุณลักษณะบัณฑิตที่พึงประสงค์</t>
  </si>
  <si>
    <t>6) นักศึกษามีทักษะชีวิตและการปรับตัว</t>
  </si>
  <si>
    <t>5) นักศึกษามีการสร้างจิตสำนึก และค่านิยมของให้รู้จักเสียสละเพื่อส่วนรวม และบัณพิตที่มีจิตสาธารณะ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</si>
</sst>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Wingdings"/>
      <charset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1"/>
      <name val="Tahoma"/>
      <family val="2"/>
      <charset val="222"/>
      <scheme val="minor"/>
    </font>
    <font>
      <sz val="12"/>
      <name val="Wingdings"/>
      <charset val="2"/>
    </font>
    <font>
      <sz val="10"/>
      <name val="TH SarabunPSK"/>
      <family val="2"/>
    </font>
    <font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118">
    <xf numFmtId="0" fontId="0" fillId="0" borderId="0" xfId="0"/>
    <xf numFmtId="0" fontId="6" fillId="0" borderId="0" xfId="7" applyFont="1"/>
    <xf numFmtId="0" fontId="7" fillId="0" borderId="1" xfId="7" applyFont="1" applyBorder="1"/>
    <xf numFmtId="0" fontId="7" fillId="0" borderId="0" xfId="7" applyFont="1"/>
    <xf numFmtId="187" fontId="10" fillId="0" borderId="2" xfId="3" applyNumberFormat="1" applyFont="1" applyFill="1" applyBorder="1"/>
    <xf numFmtId="187" fontId="9" fillId="0" borderId="2" xfId="3" applyNumberFormat="1" applyFont="1" applyFill="1" applyBorder="1"/>
    <xf numFmtId="187" fontId="9" fillId="0" borderId="2" xfId="3" applyNumberFormat="1" applyFont="1" applyBorder="1"/>
    <xf numFmtId="0" fontId="7" fillId="0" borderId="0" xfId="7" applyFont="1" applyBorder="1"/>
    <xf numFmtId="0" fontId="6" fillId="0" borderId="0" xfId="7" applyFont="1" applyBorder="1"/>
    <xf numFmtId="0" fontId="6" fillId="0" borderId="0" xfId="7" applyFont="1" applyAlignment="1">
      <alignment horizontal="left"/>
    </xf>
    <xf numFmtId="0" fontId="7" fillId="0" borderId="0" xfId="7" applyFont="1" applyAlignment="1">
      <alignment horizontal="left" indent="2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7" fillId="0" borderId="3" xfId="0" applyFont="1" applyFill="1" applyBorder="1" applyAlignment="1">
      <alignment vertical="center" wrapText="1" shrinkToFit="1"/>
    </xf>
    <xf numFmtId="0" fontId="7" fillId="0" borderId="2" xfId="0" applyFont="1" applyBorder="1"/>
    <xf numFmtId="0" fontId="6" fillId="0" borderId="3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16" fillId="0" borderId="0" xfId="0" applyFont="1"/>
    <xf numFmtId="0" fontId="7" fillId="0" borderId="0" xfId="7" applyFont="1" applyAlignment="1">
      <alignment vertical="top" wrapText="1"/>
    </xf>
    <xf numFmtId="0" fontId="11" fillId="0" borderId="2" xfId="0" applyFont="1" applyFill="1" applyBorder="1" applyAlignment="1">
      <alignment horizontal="center" vertical="center"/>
    </xf>
    <xf numFmtId="41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0" borderId="2" xfId="0" applyFont="1" applyBorder="1"/>
    <xf numFmtId="0" fontId="6" fillId="0" borderId="0" xfId="0" applyFont="1" applyAlignment="1">
      <alignment vertical="top"/>
    </xf>
    <xf numFmtId="187" fontId="6" fillId="0" borderId="0" xfId="6" applyNumberFormat="1" applyFont="1" applyAlignment="1">
      <alignment vertical="top"/>
    </xf>
    <xf numFmtId="41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41" fontId="7" fillId="0" borderId="0" xfId="0" applyNumberFormat="1" applyFont="1" applyAlignment="1">
      <alignment vertical="top"/>
    </xf>
    <xf numFmtId="41" fontId="13" fillId="0" borderId="0" xfId="0" applyNumberFormat="1" applyFont="1" applyAlignment="1">
      <alignment horizontal="center" vertical="top"/>
    </xf>
    <xf numFmtId="0" fontId="17" fillId="0" borderId="0" xfId="0" applyFont="1"/>
    <xf numFmtId="49" fontId="6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vertical="top"/>
    </xf>
    <xf numFmtId="0" fontId="9" fillId="0" borderId="2" xfId="0" applyFont="1" applyFill="1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187" fontId="12" fillId="0" borderId="3" xfId="3" applyNumberFormat="1" applyFont="1" applyFill="1" applyBorder="1" applyAlignment="1">
      <alignment vertical="center"/>
    </xf>
    <xf numFmtId="187" fontId="12" fillId="0" borderId="2" xfId="3" applyNumberFormat="1" applyFont="1" applyFill="1" applyBorder="1"/>
    <xf numFmtId="0" fontId="18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3" fontId="14" fillId="0" borderId="0" xfId="0" applyNumberFormat="1" applyFont="1"/>
    <xf numFmtId="187" fontId="13" fillId="0" borderId="2" xfId="3" applyNumberFormat="1" applyFont="1" applyFill="1" applyBorder="1"/>
    <xf numFmtId="41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87" fontId="14" fillId="0" borderId="3" xfId="3" applyNumberFormat="1" applyFont="1" applyFill="1" applyBorder="1" applyAlignment="1">
      <alignment vertical="center"/>
    </xf>
    <xf numFmtId="187" fontId="19" fillId="0" borderId="2" xfId="3" applyNumberFormat="1" applyFont="1" applyFill="1" applyBorder="1"/>
    <xf numFmtId="0" fontId="6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3" fontId="6" fillId="0" borderId="0" xfId="0" applyNumberFormat="1" applyFont="1"/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187" fontId="12" fillId="2" borderId="2" xfId="3" applyNumberFormat="1" applyFont="1" applyFill="1" applyBorder="1" applyAlignment="1">
      <alignment horizontal="center"/>
    </xf>
    <xf numFmtId="187" fontId="12" fillId="2" borderId="2" xfId="0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4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7" applyFont="1" applyAlignment="1">
      <alignment wrapText="1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4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7" applyFont="1" applyAlignment="1">
      <alignment horizontal="center"/>
    </xf>
    <xf numFmtId="0" fontId="6" fillId="0" borderId="0" xfId="7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3" fontId="6" fillId="0" borderId="0" xfId="0" applyNumberFormat="1" applyFont="1" applyFill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3" fontId="9" fillId="0" borderId="0" xfId="7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2" xfId="7" applyFont="1" applyBorder="1" applyAlignment="1">
      <alignment horizontal="left" vertical="top"/>
    </xf>
    <xf numFmtId="0" fontId="20" fillId="0" borderId="13" xfId="7" applyFont="1" applyBorder="1" applyAlignment="1">
      <alignment horizontal="left" vertical="top"/>
    </xf>
    <xf numFmtId="0" fontId="20" fillId="0" borderId="14" xfId="7" applyFont="1" applyBorder="1" applyAlignment="1">
      <alignment horizontal="left" vertical="top"/>
    </xf>
    <xf numFmtId="0" fontId="0" fillId="2" borderId="2" xfId="0" applyFill="1" applyBorder="1" applyAlignment="1">
      <alignment vertical="center" wrapText="1"/>
    </xf>
    <xf numFmtId="187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0" fillId="0" borderId="6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</cellXfs>
  <cellStyles count="13">
    <cellStyle name="Normal 2" xfId="1"/>
    <cellStyle name="เครื่องหมายจุลภาค" xfId="6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7"/>
    <cellStyle name="ปกติ 3" xfId="8"/>
    <cellStyle name="ปกติ 3 2" xfId="9"/>
    <cellStyle name="ปกติ 4" xfId="10"/>
    <cellStyle name="ปกติ 5" xfId="11"/>
    <cellStyle name="ปกติ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topLeftCell="A31" zoomScaleSheetLayoutView="100" workbookViewId="0">
      <selection activeCell="A37" sqref="A37"/>
    </sheetView>
  </sheetViews>
  <sheetFormatPr defaultRowHeight="14.25"/>
  <cols>
    <col min="1" max="1" width="17.25" customWidth="1"/>
    <col min="2" max="2" width="6.625" customWidth="1"/>
    <col min="3" max="3" width="5.75" customWidth="1"/>
    <col min="4" max="4" width="6.625" customWidth="1"/>
    <col min="5" max="5" width="6.375" customWidth="1"/>
    <col min="6" max="6" width="6.25" customWidth="1"/>
    <col min="7" max="7" width="5.75" customWidth="1"/>
    <col min="8" max="8" width="5.5" customWidth="1"/>
    <col min="9" max="9" width="6.375" customWidth="1"/>
    <col min="10" max="10" width="6.75" customWidth="1"/>
    <col min="11" max="11" width="6.125" customWidth="1"/>
    <col min="12" max="12" width="6.5" customWidth="1"/>
    <col min="13" max="13" width="6.375" customWidth="1"/>
    <col min="14" max="14" width="6.5" customWidth="1"/>
  </cols>
  <sheetData>
    <row r="1" spans="1:14" ht="18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8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7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7.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" customHeight="1" thickTop="1">
      <c r="A5" s="3"/>
      <c r="B5" s="7"/>
      <c r="C5" s="7"/>
      <c r="D5" s="7"/>
      <c r="E5" s="7"/>
      <c r="F5" s="7"/>
      <c r="G5" s="7"/>
      <c r="H5" s="3"/>
      <c r="I5" s="3"/>
      <c r="J5" s="3"/>
      <c r="K5" s="3"/>
      <c r="L5" s="3"/>
      <c r="M5" s="3"/>
      <c r="N5" s="3"/>
    </row>
    <row r="6" spans="1:14" ht="18.75">
      <c r="A6" s="1" t="s">
        <v>3</v>
      </c>
      <c r="B6" s="8"/>
      <c r="C6" s="8"/>
      <c r="D6" s="8"/>
      <c r="E6" s="1"/>
      <c r="F6" s="8"/>
      <c r="G6" s="1"/>
      <c r="H6" s="1"/>
      <c r="I6" s="1"/>
      <c r="J6" s="1"/>
      <c r="K6" s="1"/>
      <c r="L6" s="1"/>
      <c r="M6" s="1"/>
      <c r="N6" s="1"/>
    </row>
    <row r="7" spans="1:14" ht="7.9" customHeight="1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75">
      <c r="A8" s="9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0" customFormat="1" ht="138" customHeight="1">
      <c r="A9" s="95" t="s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ht="9.7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22"/>
    </row>
    <row r="11" spans="1:14" ht="18.75">
      <c r="A11" s="9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39" customFormat="1" ht="18.75">
      <c r="A12" s="10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39" customFormat="1" ht="18.75">
      <c r="A13" s="10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39" customFormat="1" ht="18.75">
      <c r="A14" s="10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39" customFormat="1" ht="18.75">
      <c r="A15" s="10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39" customFormat="1" ht="18.75">
      <c r="A16" s="10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39" customFormat="1" ht="18.75">
      <c r="A17" s="10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.75">
      <c r="A18" s="9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>
      <c r="A19" s="10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.75">
      <c r="A20" s="10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10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8.75">
      <c r="A22" s="10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.75">
      <c r="A23" s="9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8.75">
      <c r="A24" s="10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5.4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8.75">
      <c r="A26" s="9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.75">
      <c r="A27" s="9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8.75">
      <c r="A28" s="10" t="s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8.75">
      <c r="A29" s="10" t="s"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8.75">
      <c r="A30" s="10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8.75">
      <c r="A31" s="10" t="s">
        <v>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7.15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8.75">
      <c r="A33" s="11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.75">
      <c r="A34" s="11" t="s">
        <v>27</v>
      </c>
      <c r="B34" s="3" t="s">
        <v>28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.75">
      <c r="A35" s="11"/>
      <c r="B35" s="3" t="s">
        <v>29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.75">
      <c r="A36" s="18" t="s">
        <v>121</v>
      </c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.75">
      <c r="A37" s="19" t="s">
        <v>122</v>
      </c>
      <c r="B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.75">
      <c r="A38" s="19" t="s">
        <v>126</v>
      </c>
      <c r="B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.75">
      <c r="A39" s="21" t="s">
        <v>123</v>
      </c>
      <c r="B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.75">
      <c r="A40" s="63" t="s">
        <v>124</v>
      </c>
      <c r="B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.75">
      <c r="A41" s="63" t="s">
        <v>125</v>
      </c>
      <c r="B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.75" customHeight="1">
      <c r="A42" s="11" t="s">
        <v>30</v>
      </c>
      <c r="B42" s="3" t="s">
        <v>31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39" customFormat="1" ht="18.75" customHeight="1">
      <c r="A43" s="11"/>
      <c r="B43" s="3" t="s">
        <v>32</v>
      </c>
      <c r="C43" s="2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.75" customHeight="1">
      <c r="A44" s="11" t="s">
        <v>33</v>
      </c>
      <c r="B44" s="3" t="s">
        <v>34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.75" customHeight="1">
      <c r="A45" s="11" t="s">
        <v>35</v>
      </c>
      <c r="B45" s="96">
        <f>B53</f>
        <v>120000</v>
      </c>
      <c r="C45" s="96"/>
      <c r="D45" s="3" t="s">
        <v>36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8.75" customHeight="1">
      <c r="A46" s="1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.75" customHeight="1">
      <c r="A47" s="11" t="s">
        <v>37</v>
      </c>
      <c r="B47" s="3" t="s">
        <v>38</v>
      </c>
      <c r="C47" s="3"/>
      <c r="D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.75" customHeight="1">
      <c r="A48" s="11"/>
      <c r="B48" s="3" t="s">
        <v>39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 customHeight="1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18" customFormat="1" ht="18.75" customHeight="1">
      <c r="A50" s="18" t="s">
        <v>40</v>
      </c>
      <c r="B50" s="97">
        <f>B53</f>
        <v>120000</v>
      </c>
      <c r="C50" s="97"/>
      <c r="D50" s="56" t="s">
        <v>36</v>
      </c>
      <c r="E50" s="24"/>
      <c r="F50" s="25"/>
    </row>
    <row r="51" spans="1:14" s="18" customFormat="1" ht="18.75" customHeight="1">
      <c r="B51" s="24"/>
      <c r="C51" s="25"/>
      <c r="D51" s="48"/>
      <c r="E51" s="62"/>
      <c r="F51" s="54"/>
    </row>
    <row r="52" spans="1:14" s="18" customFormat="1" ht="18.75" customHeight="1">
      <c r="A52" s="18" t="s">
        <v>41</v>
      </c>
      <c r="B52" s="24"/>
      <c r="C52" s="25"/>
      <c r="E52" s="62"/>
      <c r="F52" s="54"/>
    </row>
    <row r="53" spans="1:14" s="18" customFormat="1" ht="18.75" customHeight="1">
      <c r="A53" s="26" t="s">
        <v>42</v>
      </c>
      <c r="B53" s="94">
        <f>J54+J56+J61</f>
        <v>120000</v>
      </c>
      <c r="C53" s="94"/>
      <c r="D53" s="30" t="s">
        <v>36</v>
      </c>
      <c r="E53" s="30"/>
      <c r="F53" s="31"/>
      <c r="G53" s="30"/>
      <c r="H53" s="30"/>
      <c r="I53" s="30"/>
      <c r="J53" s="30"/>
      <c r="K53" s="30"/>
    </row>
    <row r="54" spans="1:14" s="18" customFormat="1" ht="18.75" customHeight="1">
      <c r="A54" s="26" t="s">
        <v>43</v>
      </c>
      <c r="B54" s="30"/>
      <c r="C54" s="30"/>
      <c r="D54" s="30"/>
      <c r="E54" s="30"/>
      <c r="F54" s="32"/>
      <c r="G54" s="32"/>
      <c r="H54" s="32"/>
      <c r="J54" s="32">
        <f>SUM(I55:I55)</f>
        <v>14400</v>
      </c>
      <c r="K54" s="30" t="s">
        <v>36</v>
      </c>
    </row>
    <row r="55" spans="1:14" s="18" customFormat="1" ht="18.75" customHeight="1">
      <c r="A55" s="33" t="s">
        <v>44</v>
      </c>
      <c r="B55" s="34"/>
      <c r="C55" s="35"/>
      <c r="D55" s="36"/>
      <c r="E55" s="36"/>
      <c r="F55" s="37"/>
      <c r="G55" s="32"/>
      <c r="I55" s="37">
        <v>14400</v>
      </c>
      <c r="J55" s="28" t="s">
        <v>36</v>
      </c>
      <c r="K55" s="30"/>
    </row>
    <row r="56" spans="1:14" s="18" customFormat="1" ht="18.75" customHeight="1">
      <c r="A56" s="40" t="s">
        <v>45</v>
      </c>
      <c r="B56" s="34"/>
      <c r="C56" s="35"/>
      <c r="D56" s="36"/>
      <c r="E56" s="36"/>
      <c r="F56" s="37"/>
      <c r="G56" s="32"/>
      <c r="H56" s="50"/>
      <c r="I56" s="50"/>
      <c r="J56" s="41">
        <f>SUM(I57:I60)</f>
        <v>39600</v>
      </c>
      <c r="K56" s="30" t="s">
        <v>36</v>
      </c>
    </row>
    <row r="57" spans="1:14" s="18" customFormat="1" ht="18.75" customHeight="1">
      <c r="A57" s="33" t="s">
        <v>46</v>
      </c>
      <c r="B57" s="34"/>
      <c r="C57" s="35"/>
      <c r="D57" s="36"/>
      <c r="E57" s="36"/>
      <c r="F57" s="37"/>
      <c r="G57" s="32"/>
      <c r="H57" s="50"/>
      <c r="I57" s="38">
        <v>10080</v>
      </c>
      <c r="J57" s="28" t="s">
        <v>36</v>
      </c>
      <c r="K57" s="30"/>
    </row>
    <row r="58" spans="1:14" s="18" customFormat="1" ht="18.75" customHeight="1">
      <c r="A58" s="33" t="s">
        <v>47</v>
      </c>
      <c r="B58" s="34"/>
      <c r="C58" s="35"/>
      <c r="D58" s="36"/>
      <c r="E58" s="36"/>
      <c r="F58" s="37"/>
      <c r="G58" s="32"/>
      <c r="H58" s="50"/>
      <c r="I58" s="38">
        <v>15120</v>
      </c>
      <c r="J58" s="28" t="s">
        <v>36</v>
      </c>
      <c r="K58" s="30"/>
    </row>
    <row r="59" spans="1:14" s="18" customFormat="1" ht="18.75" customHeight="1">
      <c r="A59" s="33" t="s">
        <v>48</v>
      </c>
      <c r="B59" s="34"/>
      <c r="C59" s="35" t="s">
        <v>49</v>
      </c>
      <c r="D59" s="36"/>
      <c r="E59" s="36"/>
      <c r="F59" s="37"/>
      <c r="G59" s="32"/>
      <c r="H59" s="50"/>
      <c r="I59" s="38">
        <v>2400</v>
      </c>
      <c r="J59" s="28" t="s">
        <v>36</v>
      </c>
      <c r="K59" s="30"/>
    </row>
    <row r="60" spans="1:14" s="18" customFormat="1" ht="18.75" customHeight="1">
      <c r="A60" s="33" t="s">
        <v>50</v>
      </c>
      <c r="B60" s="34"/>
      <c r="C60" s="35" t="s">
        <v>51</v>
      </c>
      <c r="D60" s="36"/>
      <c r="E60" s="36"/>
      <c r="F60" s="37"/>
      <c r="G60" s="32"/>
      <c r="H60" s="50"/>
      <c r="I60" s="38">
        <v>12000</v>
      </c>
      <c r="J60" s="28" t="s">
        <v>36</v>
      </c>
      <c r="K60" s="30"/>
    </row>
    <row r="61" spans="1:14" s="18" customFormat="1" ht="18.75" customHeight="1">
      <c r="A61" s="26" t="s">
        <v>52</v>
      </c>
      <c r="B61" s="30"/>
      <c r="C61" s="30"/>
      <c r="D61" s="30"/>
      <c r="E61" s="30"/>
      <c r="F61" s="32"/>
      <c r="G61" s="32"/>
      <c r="H61" s="32"/>
      <c r="J61" s="32">
        <f>SUM(I62:I66)</f>
        <v>66000</v>
      </c>
      <c r="K61" s="30" t="s">
        <v>36</v>
      </c>
    </row>
    <row r="62" spans="1:14" s="19" customFormat="1" ht="21.75" customHeight="1">
      <c r="A62" s="33" t="s">
        <v>53</v>
      </c>
      <c r="I62" s="38">
        <v>45000</v>
      </c>
      <c r="J62" s="28" t="s">
        <v>36</v>
      </c>
    </row>
    <row r="63" spans="1:14" s="19" customFormat="1" ht="21.75" customHeight="1">
      <c r="A63" s="33" t="s">
        <v>54</v>
      </c>
      <c r="I63" s="38">
        <v>2500</v>
      </c>
      <c r="J63" s="28" t="s">
        <v>36</v>
      </c>
    </row>
    <row r="64" spans="1:14" s="19" customFormat="1" ht="21.75" customHeight="1">
      <c r="A64" s="33" t="s">
        <v>55</v>
      </c>
      <c r="I64" s="38">
        <v>8000</v>
      </c>
      <c r="J64" s="28" t="s">
        <v>36</v>
      </c>
    </row>
    <row r="65" spans="1:14" s="19" customFormat="1" ht="21.75" customHeight="1">
      <c r="A65" s="33" t="s">
        <v>56</v>
      </c>
      <c r="I65" s="38">
        <v>5000</v>
      </c>
      <c r="J65" s="28" t="s">
        <v>36</v>
      </c>
    </row>
    <row r="66" spans="1:14" s="19" customFormat="1" ht="21.75" customHeight="1">
      <c r="A66" s="33" t="s">
        <v>57</v>
      </c>
      <c r="I66" s="38">
        <v>5500</v>
      </c>
      <c r="J66" s="28" t="s">
        <v>36</v>
      </c>
    </row>
    <row r="67" spans="1:14" ht="11.4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.75">
      <c r="A68" s="11" t="s">
        <v>58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.75">
      <c r="A69" s="92" t="s">
        <v>59</v>
      </c>
      <c r="B69" s="90" t="s">
        <v>60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ht="18.75">
      <c r="A70" s="93"/>
      <c r="B70" s="91" t="s">
        <v>61</v>
      </c>
      <c r="C70" s="91"/>
      <c r="D70" s="91"/>
      <c r="E70" s="91" t="s">
        <v>62</v>
      </c>
      <c r="F70" s="91"/>
      <c r="G70" s="91"/>
      <c r="H70" s="91" t="s">
        <v>63</v>
      </c>
      <c r="I70" s="91"/>
      <c r="J70" s="91"/>
      <c r="K70" s="91" t="s">
        <v>64</v>
      </c>
      <c r="L70" s="91"/>
      <c r="M70" s="91"/>
      <c r="N70" s="91"/>
    </row>
    <row r="71" spans="1:14" ht="18.75">
      <c r="A71" s="93"/>
      <c r="B71" s="61" t="s">
        <v>65</v>
      </c>
      <c r="C71" s="61" t="s">
        <v>66</v>
      </c>
      <c r="D71" s="61" t="s">
        <v>67</v>
      </c>
      <c r="E71" s="61" t="s">
        <v>68</v>
      </c>
      <c r="F71" s="61" t="s">
        <v>69</v>
      </c>
      <c r="G71" s="61" t="s">
        <v>70</v>
      </c>
      <c r="H71" s="61" t="s">
        <v>71</v>
      </c>
      <c r="I71" s="61" t="s">
        <v>72</v>
      </c>
      <c r="J71" s="61" t="s">
        <v>73</v>
      </c>
      <c r="K71" s="61" t="s">
        <v>74</v>
      </c>
      <c r="L71" s="61" t="s">
        <v>75</v>
      </c>
      <c r="M71" s="61" t="s">
        <v>76</v>
      </c>
      <c r="N71" s="91"/>
    </row>
    <row r="72" spans="1:14" ht="18.75">
      <c r="A72" s="43" t="s">
        <v>77</v>
      </c>
      <c r="B72" s="46" t="s">
        <v>78</v>
      </c>
      <c r="C72" s="47"/>
      <c r="D72" s="46"/>
      <c r="E72" s="46" t="s">
        <v>78</v>
      </c>
      <c r="F72" s="47"/>
      <c r="G72" s="47"/>
      <c r="H72" s="46" t="s">
        <v>78</v>
      </c>
      <c r="I72" s="29"/>
      <c r="J72" s="29"/>
      <c r="K72" s="46" t="s">
        <v>78</v>
      </c>
      <c r="L72" s="29"/>
      <c r="M72" s="29"/>
      <c r="N72" s="14"/>
    </row>
    <row r="73" spans="1:14" ht="18">
      <c r="A73" s="43" t="s">
        <v>79</v>
      </c>
      <c r="B73" s="46" t="s">
        <v>78</v>
      </c>
      <c r="C73" s="46" t="s">
        <v>78</v>
      </c>
      <c r="D73" s="46" t="s">
        <v>78</v>
      </c>
      <c r="E73" s="46" t="s">
        <v>78</v>
      </c>
      <c r="F73" s="46" t="s">
        <v>78</v>
      </c>
      <c r="G73" s="46" t="s">
        <v>78</v>
      </c>
      <c r="H73" s="46" t="s">
        <v>78</v>
      </c>
      <c r="I73" s="46" t="s">
        <v>78</v>
      </c>
      <c r="J73" s="46" t="s">
        <v>78</v>
      </c>
      <c r="K73" s="46" t="s">
        <v>78</v>
      </c>
      <c r="L73" s="46" t="s">
        <v>78</v>
      </c>
      <c r="M73" s="46" t="s">
        <v>78</v>
      </c>
      <c r="N73" s="23"/>
    </row>
    <row r="74" spans="1:14" ht="18.75">
      <c r="A74" s="42" t="s">
        <v>80</v>
      </c>
      <c r="B74" s="47"/>
      <c r="C74" s="46" t="s">
        <v>78</v>
      </c>
      <c r="D74" s="47"/>
      <c r="E74" s="46" t="s">
        <v>78</v>
      </c>
      <c r="F74" s="47"/>
      <c r="G74" s="47"/>
      <c r="H74" s="46" t="s">
        <v>78</v>
      </c>
      <c r="I74" s="29"/>
      <c r="J74" s="29"/>
      <c r="K74" s="46" t="s">
        <v>78</v>
      </c>
      <c r="L74" s="29"/>
      <c r="M74" s="29"/>
      <c r="N74" s="14"/>
    </row>
    <row r="75" spans="1:14" ht="31.5">
      <c r="A75" s="43" t="s">
        <v>81</v>
      </c>
      <c r="B75" s="47"/>
      <c r="C75" s="46"/>
      <c r="D75" s="47"/>
      <c r="E75" s="46"/>
      <c r="F75" s="47"/>
      <c r="G75" s="47"/>
      <c r="H75" s="46"/>
      <c r="I75" s="29"/>
      <c r="J75" s="29"/>
      <c r="K75" s="46"/>
      <c r="L75" s="46"/>
      <c r="M75" s="46" t="s">
        <v>78</v>
      </c>
      <c r="N75" s="14"/>
    </row>
    <row r="76" spans="1:14" ht="18.75">
      <c r="A76" s="57" t="s">
        <v>82</v>
      </c>
      <c r="B76" s="90" t="s">
        <v>83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4" ht="20.25" customHeight="1">
      <c r="A77" s="58" t="s">
        <v>84</v>
      </c>
      <c r="B77" s="59">
        <f>+B78+B79+B84+B87+B88</f>
        <v>0</v>
      </c>
      <c r="C77" s="59">
        <f t="shared" ref="C77:M77" si="0">+C78+C79+C84+C87+C88</f>
        <v>30000</v>
      </c>
      <c r="D77" s="59">
        <f t="shared" si="0"/>
        <v>0</v>
      </c>
      <c r="E77" s="59">
        <f t="shared" si="0"/>
        <v>0</v>
      </c>
      <c r="F77" s="59">
        <f t="shared" si="0"/>
        <v>30000</v>
      </c>
      <c r="G77" s="59">
        <f t="shared" si="0"/>
        <v>0</v>
      </c>
      <c r="H77" s="59">
        <f t="shared" si="0"/>
        <v>0</v>
      </c>
      <c r="I77" s="59">
        <f t="shared" si="0"/>
        <v>30000</v>
      </c>
      <c r="J77" s="59">
        <f t="shared" si="0"/>
        <v>0</v>
      </c>
      <c r="K77" s="59">
        <f t="shared" si="0"/>
        <v>30000</v>
      </c>
      <c r="L77" s="59">
        <f t="shared" si="0"/>
        <v>0</v>
      </c>
      <c r="M77" s="59">
        <f t="shared" si="0"/>
        <v>0</v>
      </c>
      <c r="N77" s="60">
        <f>SUM(B77:M77)</f>
        <v>120000</v>
      </c>
    </row>
    <row r="78" spans="1:14" ht="18.75">
      <c r="A78" s="15" t="s">
        <v>85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52">
        <v>0</v>
      </c>
      <c r="M78" s="44">
        <v>0</v>
      </c>
      <c r="N78" s="60">
        <f t="shared" ref="N78:N90" si="1">SUM(B78:M78)</f>
        <v>0</v>
      </c>
    </row>
    <row r="79" spans="1:14" ht="18.75">
      <c r="A79" s="15" t="s">
        <v>86</v>
      </c>
      <c r="B79" s="45">
        <f>SUM(B80:B83)</f>
        <v>0</v>
      </c>
      <c r="C79" s="45">
        <f t="shared" ref="C79:M79" si="2">SUM(C80:C83)</f>
        <v>30000</v>
      </c>
      <c r="D79" s="45">
        <f t="shared" si="2"/>
        <v>0</v>
      </c>
      <c r="E79" s="45">
        <f t="shared" si="2"/>
        <v>0</v>
      </c>
      <c r="F79" s="45">
        <f t="shared" si="2"/>
        <v>30000</v>
      </c>
      <c r="G79" s="45">
        <f t="shared" si="2"/>
        <v>0</v>
      </c>
      <c r="H79" s="45">
        <f t="shared" si="2"/>
        <v>0</v>
      </c>
      <c r="I79" s="45">
        <f t="shared" si="2"/>
        <v>30000</v>
      </c>
      <c r="J79" s="45">
        <f t="shared" si="2"/>
        <v>0</v>
      </c>
      <c r="K79" s="45">
        <f t="shared" si="2"/>
        <v>30000</v>
      </c>
      <c r="L79" s="45">
        <f t="shared" si="2"/>
        <v>0</v>
      </c>
      <c r="M79" s="45">
        <f t="shared" si="2"/>
        <v>0</v>
      </c>
      <c r="N79" s="60">
        <f t="shared" si="1"/>
        <v>120000</v>
      </c>
    </row>
    <row r="80" spans="1:14" ht="18.75">
      <c r="A80" s="13" t="s">
        <v>87</v>
      </c>
      <c r="B80" s="5"/>
      <c r="C80" s="5">
        <v>3600</v>
      </c>
      <c r="D80" s="5"/>
      <c r="E80" s="5"/>
      <c r="F80" s="5">
        <v>3600</v>
      </c>
      <c r="G80" s="5"/>
      <c r="H80" s="5"/>
      <c r="I80" s="5">
        <v>3600</v>
      </c>
      <c r="J80" s="5"/>
      <c r="K80" s="5">
        <v>3600</v>
      </c>
      <c r="L80" s="5"/>
      <c r="M80" s="5"/>
      <c r="N80" s="60">
        <f t="shared" si="1"/>
        <v>14400</v>
      </c>
    </row>
    <row r="81" spans="1:14" ht="18.75">
      <c r="A81" s="13" t="s">
        <v>88</v>
      </c>
      <c r="B81" s="49"/>
      <c r="C81" s="49">
        <v>9900</v>
      </c>
      <c r="D81" s="49"/>
      <c r="E81" s="49"/>
      <c r="F81" s="49">
        <v>9900</v>
      </c>
      <c r="G81" s="49"/>
      <c r="H81" s="49"/>
      <c r="I81" s="49">
        <v>9900</v>
      </c>
      <c r="J81" s="49"/>
      <c r="K81" s="49">
        <v>9900</v>
      </c>
      <c r="L81" s="49"/>
      <c r="M81" s="49"/>
      <c r="N81" s="60">
        <f t="shared" si="1"/>
        <v>39600</v>
      </c>
    </row>
    <row r="82" spans="1:14" ht="18.75">
      <c r="A82" s="13" t="s">
        <v>89</v>
      </c>
      <c r="B82" s="53"/>
      <c r="C82" s="5">
        <v>16500</v>
      </c>
      <c r="D82" s="5"/>
      <c r="E82" s="5"/>
      <c r="F82" s="5">
        <v>16500</v>
      </c>
      <c r="G82" s="5"/>
      <c r="H82" s="6"/>
      <c r="I82" s="6">
        <v>16500</v>
      </c>
      <c r="J82" s="6"/>
      <c r="K82" s="6">
        <v>16500</v>
      </c>
      <c r="L82" s="6"/>
      <c r="M82" s="6"/>
      <c r="N82" s="60">
        <f t="shared" si="1"/>
        <v>66000</v>
      </c>
    </row>
    <row r="83" spans="1:14" ht="17.25" customHeight="1">
      <c r="A83" s="16" t="s">
        <v>90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60">
        <f t="shared" si="1"/>
        <v>0</v>
      </c>
    </row>
    <row r="84" spans="1:14" ht="18.75">
      <c r="A84" s="15" t="s">
        <v>91</v>
      </c>
      <c r="B84" s="5"/>
      <c r="C84" s="5"/>
      <c r="D84" s="5"/>
      <c r="E84" s="5"/>
      <c r="F84" s="5"/>
      <c r="G84" s="5"/>
      <c r="H84" s="6"/>
      <c r="I84" s="6"/>
      <c r="J84" s="6"/>
      <c r="K84" s="6"/>
      <c r="L84" s="6"/>
      <c r="M84" s="6"/>
      <c r="N84" s="60">
        <f t="shared" si="1"/>
        <v>0</v>
      </c>
    </row>
    <row r="85" spans="1:14" ht="18.75">
      <c r="A85" s="13" t="s">
        <v>92</v>
      </c>
      <c r="B85" s="5"/>
      <c r="C85" s="5"/>
      <c r="D85" s="5"/>
      <c r="E85" s="5"/>
      <c r="F85" s="5"/>
      <c r="G85" s="5"/>
      <c r="H85" s="6"/>
      <c r="I85" s="6"/>
      <c r="J85" s="6"/>
      <c r="K85" s="6"/>
      <c r="L85" s="6"/>
      <c r="M85" s="6"/>
      <c r="N85" s="60">
        <f t="shared" si="1"/>
        <v>0</v>
      </c>
    </row>
    <row r="86" spans="1:14" ht="18.75" customHeight="1">
      <c r="A86" s="13" t="s">
        <v>93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60">
        <f t="shared" si="1"/>
        <v>0</v>
      </c>
    </row>
    <row r="87" spans="1:14" ht="18.75">
      <c r="A87" s="15" t="s">
        <v>94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0">
        <f t="shared" si="1"/>
        <v>0</v>
      </c>
    </row>
    <row r="88" spans="1:14" ht="18.75">
      <c r="A88" s="17" t="s">
        <v>95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0">
        <f t="shared" si="1"/>
        <v>0</v>
      </c>
    </row>
    <row r="89" spans="1:14" ht="15.75">
      <c r="A89" s="92" t="s">
        <v>96</v>
      </c>
      <c r="B89" s="108">
        <f>+B77+C77+D77</f>
        <v>30000</v>
      </c>
      <c r="C89" s="109"/>
      <c r="D89" s="109"/>
      <c r="E89" s="108">
        <f>SUM(E77:G77)</f>
        <v>30000</v>
      </c>
      <c r="F89" s="109"/>
      <c r="G89" s="109"/>
      <c r="H89" s="108">
        <f>SUM(H77:J77)</f>
        <v>30000</v>
      </c>
      <c r="I89" s="109"/>
      <c r="J89" s="109"/>
      <c r="K89" s="108">
        <f>SUM(K77:M77)</f>
        <v>30000</v>
      </c>
      <c r="L89" s="109"/>
      <c r="M89" s="109"/>
      <c r="N89" s="60">
        <f t="shared" si="1"/>
        <v>120000</v>
      </c>
    </row>
    <row r="90" spans="1:14" ht="15.75">
      <c r="A90" s="107"/>
      <c r="B90" s="108">
        <f>+B89+E89+H89+K89</f>
        <v>120000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60">
        <f t="shared" si="1"/>
        <v>120000</v>
      </c>
    </row>
    <row r="91" spans="1:14" ht="18.75" customHeight="1">
      <c r="A91" s="7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7"/>
      <c r="N91" s="3"/>
    </row>
    <row r="92" spans="1:14" ht="18.75" customHeight="1">
      <c r="A92" s="7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7"/>
      <c r="N92" s="3"/>
    </row>
    <row r="93" spans="1:14" ht="18.75" customHeight="1">
      <c r="A93" s="7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7"/>
      <c r="N93" s="3"/>
    </row>
    <row r="94" spans="1:14" ht="18.75">
      <c r="A94" s="18" t="s">
        <v>97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7"/>
      <c r="N94" s="3"/>
    </row>
    <row r="95" spans="1:14" ht="18.75">
      <c r="A95" s="86" t="s">
        <v>98</v>
      </c>
      <c r="B95" s="86"/>
      <c r="C95" s="86"/>
      <c r="D95" s="86"/>
      <c r="E95" s="87" t="s">
        <v>99</v>
      </c>
      <c r="F95" s="87"/>
      <c r="G95" s="87"/>
      <c r="H95" s="87"/>
      <c r="I95" s="87" t="s">
        <v>100</v>
      </c>
      <c r="J95" s="87"/>
      <c r="K95" s="87"/>
      <c r="L95" s="87"/>
      <c r="M95" s="7"/>
      <c r="N95" s="3"/>
    </row>
    <row r="96" spans="1:14" ht="21.75" customHeight="1">
      <c r="A96" s="77" t="s">
        <v>101</v>
      </c>
      <c r="B96" s="78"/>
      <c r="C96" s="78"/>
      <c r="D96" s="79"/>
      <c r="E96" s="68" t="s">
        <v>102</v>
      </c>
      <c r="F96" s="110"/>
      <c r="G96" s="110"/>
      <c r="H96" s="111"/>
      <c r="I96" s="68" t="s">
        <v>103</v>
      </c>
      <c r="J96" s="69"/>
      <c r="K96" s="69"/>
      <c r="L96" s="70"/>
      <c r="M96" s="7"/>
      <c r="N96" s="3"/>
    </row>
    <row r="97" spans="1:23" ht="18.75">
      <c r="A97" s="80"/>
      <c r="B97" s="81"/>
      <c r="C97" s="81"/>
      <c r="D97" s="82"/>
      <c r="E97" s="112"/>
      <c r="F97" s="113"/>
      <c r="G97" s="113"/>
      <c r="H97" s="114"/>
      <c r="I97" s="71"/>
      <c r="J97" s="72"/>
      <c r="K97" s="72"/>
      <c r="L97" s="73"/>
      <c r="M97" s="7"/>
      <c r="N97" s="3"/>
    </row>
    <row r="98" spans="1:23" ht="16.5" customHeight="1">
      <c r="A98" s="83"/>
      <c r="B98" s="84"/>
      <c r="C98" s="84"/>
      <c r="D98" s="85"/>
      <c r="E98" s="115"/>
      <c r="F98" s="116"/>
      <c r="G98" s="116"/>
      <c r="H98" s="117"/>
      <c r="I98" s="74"/>
      <c r="J98" s="75"/>
      <c r="K98" s="75"/>
      <c r="L98" s="76"/>
      <c r="M98" s="7"/>
      <c r="N98" s="3"/>
    </row>
    <row r="99" spans="1:23" ht="41.25" customHeight="1">
      <c r="A99" s="101" t="s">
        <v>104</v>
      </c>
      <c r="B99" s="102"/>
      <c r="C99" s="102"/>
      <c r="D99" s="103"/>
      <c r="E99" s="98" t="s">
        <v>105</v>
      </c>
      <c r="F99" s="99"/>
      <c r="G99" s="99"/>
      <c r="H99" s="100"/>
      <c r="I99" s="98" t="s">
        <v>106</v>
      </c>
      <c r="J99" s="99"/>
      <c r="K99" s="99"/>
      <c r="L99" s="100"/>
      <c r="M99" s="7"/>
      <c r="N99" s="3"/>
    </row>
    <row r="100" spans="1:23" ht="33.6" customHeight="1">
      <c r="A100" s="101" t="s">
        <v>107</v>
      </c>
      <c r="B100" s="102"/>
      <c r="C100" s="102"/>
      <c r="D100" s="103"/>
      <c r="E100" s="101" t="s">
        <v>108</v>
      </c>
      <c r="F100" s="102"/>
      <c r="G100" s="102"/>
      <c r="H100" s="103"/>
      <c r="I100" s="101" t="s">
        <v>109</v>
      </c>
      <c r="J100" s="102"/>
      <c r="K100" s="102"/>
      <c r="L100" s="103"/>
      <c r="M100" s="7"/>
      <c r="N100" s="3"/>
    </row>
    <row r="101" spans="1:23" ht="18.75">
      <c r="A101" s="65" t="s">
        <v>110</v>
      </c>
      <c r="B101" s="66"/>
      <c r="C101" s="66"/>
      <c r="D101" s="67"/>
      <c r="E101" s="104" t="s">
        <v>111</v>
      </c>
      <c r="F101" s="105"/>
      <c r="G101" s="105"/>
      <c r="H101" s="106"/>
      <c r="I101" s="104" t="s">
        <v>112</v>
      </c>
      <c r="J101" s="105"/>
      <c r="K101" s="105"/>
      <c r="L101" s="106"/>
      <c r="M101" s="7"/>
      <c r="N101" s="3"/>
    </row>
    <row r="102" spans="1:23" ht="19.5" customHeight="1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23" ht="19.5" customHeight="1">
      <c r="A103" s="9" t="s">
        <v>113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23" s="39" customFormat="1" ht="19.5" customHeight="1">
      <c r="A104" s="10" t="s">
        <v>127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3"/>
      <c r="N104" s="3"/>
      <c r="P104" s="3"/>
      <c r="Q104" s="3"/>
      <c r="R104" s="3"/>
      <c r="S104" s="3"/>
      <c r="T104" s="3"/>
      <c r="U104" s="3"/>
      <c r="V104" s="3"/>
      <c r="W104" s="3"/>
    </row>
    <row r="105" spans="1:23" s="39" customFormat="1" ht="19.5" customHeight="1">
      <c r="A105" s="10" t="s">
        <v>128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1"/>
      <c r="N105" s="1"/>
      <c r="P105" s="3"/>
      <c r="Q105" s="3"/>
      <c r="R105" s="3"/>
      <c r="S105" s="3"/>
      <c r="T105" s="3"/>
      <c r="U105" s="3"/>
      <c r="V105" s="3"/>
      <c r="W105" s="3"/>
    </row>
    <row r="106" spans="1:23" s="39" customFormat="1" ht="19.5" customHeight="1">
      <c r="A106" s="10" t="s">
        <v>129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"/>
      <c r="N106" s="1"/>
      <c r="P106" s="3"/>
      <c r="Q106" s="3"/>
      <c r="R106" s="3"/>
      <c r="S106" s="3"/>
      <c r="T106" s="3"/>
      <c r="U106" s="3"/>
      <c r="V106" s="3"/>
      <c r="W106" s="3"/>
    </row>
    <row r="107" spans="1:23" s="39" customFormat="1" ht="19.5" customHeight="1">
      <c r="A107" s="10" t="s">
        <v>130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"/>
      <c r="N107" s="1"/>
      <c r="P107" s="3"/>
      <c r="Q107" s="3"/>
      <c r="R107" s="3"/>
      <c r="S107" s="3"/>
      <c r="T107" s="3"/>
      <c r="U107" s="3"/>
      <c r="V107" s="3"/>
      <c r="W107" s="3"/>
    </row>
    <row r="108" spans="1:23" s="39" customFormat="1" ht="19.5" customHeight="1">
      <c r="A108" s="10" t="s">
        <v>132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1"/>
      <c r="N108" s="1"/>
      <c r="P108" s="3"/>
      <c r="Q108" s="3"/>
      <c r="R108" s="3"/>
      <c r="S108" s="3"/>
      <c r="T108" s="3"/>
      <c r="U108" s="3"/>
      <c r="V108" s="3"/>
      <c r="W108" s="3"/>
    </row>
    <row r="109" spans="1:23" s="39" customFormat="1" ht="19.5" customHeight="1">
      <c r="A109" s="10" t="s">
        <v>131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"/>
      <c r="N109" s="1"/>
      <c r="P109" s="3"/>
      <c r="Q109" s="3"/>
      <c r="R109" s="3"/>
      <c r="S109" s="3"/>
      <c r="T109" s="3"/>
      <c r="U109" s="3"/>
      <c r="V109" s="3"/>
      <c r="W109" s="3"/>
    </row>
    <row r="110" spans="1:23" ht="19.5" customHeight="1">
      <c r="A110" s="1" t="s">
        <v>114</v>
      </c>
      <c r="B110" s="21" t="s">
        <v>115</v>
      </c>
      <c r="G110" s="21" t="s">
        <v>116</v>
      </c>
      <c r="M110" s="51"/>
    </row>
    <row r="111" spans="1:23" ht="19.5" customHeight="1">
      <c r="A111" s="1"/>
      <c r="B111" s="21" t="s">
        <v>117</v>
      </c>
      <c r="G111" s="21" t="s">
        <v>118</v>
      </c>
    </row>
    <row r="112" spans="1:23" ht="19.5" customHeight="1">
      <c r="B112" s="21" t="s">
        <v>119</v>
      </c>
      <c r="G112" s="21" t="s">
        <v>120</v>
      </c>
    </row>
  </sheetData>
  <mergeCells count="36">
    <mergeCell ref="B76:N76"/>
    <mergeCell ref="E101:H101"/>
    <mergeCell ref="I101:L101"/>
    <mergeCell ref="A100:D100"/>
    <mergeCell ref="E100:H100"/>
    <mergeCell ref="I100:L100"/>
    <mergeCell ref="A89:A90"/>
    <mergeCell ref="B89:D89"/>
    <mergeCell ref="E89:G89"/>
    <mergeCell ref="H89:J89"/>
    <mergeCell ref="K89:M89"/>
    <mergeCell ref="B90:M90"/>
    <mergeCell ref="E96:H98"/>
    <mergeCell ref="A1:N1"/>
    <mergeCell ref="A2:N2"/>
    <mergeCell ref="A3:N3"/>
    <mergeCell ref="B69:N69"/>
    <mergeCell ref="B70:D70"/>
    <mergeCell ref="E70:G70"/>
    <mergeCell ref="H70:J70"/>
    <mergeCell ref="K70:M70"/>
    <mergeCell ref="N70:N71"/>
    <mergeCell ref="A69:A71"/>
    <mergeCell ref="B53:C53"/>
    <mergeCell ref="A9:N9"/>
    <mergeCell ref="B45:C45"/>
    <mergeCell ref="B50:C50"/>
    <mergeCell ref="A101:D101"/>
    <mergeCell ref="I96:L98"/>
    <mergeCell ref="A96:D98"/>
    <mergeCell ref="A95:D95"/>
    <mergeCell ref="E95:H95"/>
    <mergeCell ref="I95:L95"/>
    <mergeCell ref="E99:H99"/>
    <mergeCell ref="I99:L99"/>
    <mergeCell ref="A99:D99"/>
  </mergeCells>
  <pageMargins left="0.98425196850393704" right="0.39370078740157483" top="0.59055118110236227" bottom="0.59055118110236227" header="0.59055118110236227" footer="0.59055118110236227"/>
  <pageSetup paperSize="9"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4.1กิจกรรมครอบครัวคุณธรรม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dcterms:created xsi:type="dcterms:W3CDTF">2012-06-27T02:12:05Z</dcterms:created>
  <dcterms:modified xsi:type="dcterms:W3CDTF">2016-09-14T03:13:38Z</dcterms:modified>
</cp:coreProperties>
</file>