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75" windowWidth="15195" windowHeight="8130" tabRatio="930"/>
  </bookViews>
  <sheets>
    <sheet name="1 โครงการ 1 กิจกรรม" sheetId="16" r:id="rId1"/>
  </sheets>
  <definedNames>
    <definedName name="AccessDatabase" hidden="1">"C:\Pongsuk\ประมาณการ ภาคปกติ.mdb"</definedName>
    <definedName name="_xlnm.Print_Area" localSheetId="0">'1 โครงการ 1 กิจกรรม'!$A$1:$N$124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90" i="16"/>
  <c r="N92"/>
  <c r="N93"/>
  <c r="N94"/>
  <c r="N95"/>
  <c r="N97"/>
  <c r="N98"/>
  <c r="N99"/>
  <c r="N100"/>
  <c r="C91"/>
  <c r="D91"/>
  <c r="D89" s="1"/>
  <c r="D96"/>
  <c r="E91"/>
  <c r="E96"/>
  <c r="F91"/>
  <c r="F96"/>
  <c r="G91"/>
  <c r="H91"/>
  <c r="H89" s="1"/>
  <c r="H96"/>
  <c r="I91"/>
  <c r="I96"/>
  <c r="J91"/>
  <c r="J96"/>
  <c r="K91"/>
  <c r="K96"/>
  <c r="L91"/>
  <c r="L89" s="1"/>
  <c r="L96"/>
  <c r="M91"/>
  <c r="B91"/>
  <c r="N91" s="1"/>
  <c r="K72"/>
  <c r="K66"/>
  <c r="K69"/>
  <c r="B65"/>
  <c r="B62" s="1"/>
  <c r="B54" s="1"/>
  <c r="M96"/>
  <c r="M89" s="1"/>
  <c r="G96"/>
  <c r="G89"/>
  <c r="C96"/>
  <c r="B96"/>
  <c r="B89" l="1"/>
  <c r="N89" s="1"/>
  <c r="J89"/>
  <c r="F89"/>
  <c r="C89"/>
  <c r="B101"/>
  <c r="N96"/>
  <c r="I89"/>
  <c r="E89"/>
  <c r="E101" s="1"/>
  <c r="K89"/>
  <c r="K101" s="1"/>
  <c r="H101" l="1"/>
  <c r="B102" s="1"/>
  <c r="N102" s="1"/>
  <c r="N101" l="1"/>
</calcChain>
</file>

<file path=xl/sharedStrings.xml><?xml version="1.0" encoding="utf-8"?>
<sst xmlns="http://schemas.openxmlformats.org/spreadsheetml/2006/main" count="168" uniqueCount="145">
  <si>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</si>
  <si>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</si>
  <si>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</si>
  <si>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5 โครงการพัฒนาภาษาอังกฤษสำหรับนักศึกษาเชิงวิชาชีพ (ทุกชั้นปี) ระยะที่ 1 English Camp ระยะที่ 2 Clinic Club</t>
  </si>
  <si>
    <t xml:space="preserve">1.หลักการและเหตุผล  : </t>
  </si>
  <si>
    <t>ในปัจจุบัน ภาษาอังกฤษมีบทบาทสำคัญยิ่งและเป็นตัวจักรสำคัญที่จะช่วยยกระดับประเทศไทยให้พัฒนาได้ทันต่อการเปลี่ยนแปลงของสังคมโลก ฐานความรู้</t>
  </si>
  <si>
    <t>และทักษะด้านภาษาอังกฤษเป็นหนึ่งในปัจจัยชี้นำในการเพิ่มขีดความสามารถในการแข่งขันของประเทศ ดังนั้นภาคการศึกษาของประเทศไทยจำเป็นต้องเตรียมความ</t>
  </si>
  <si>
    <t>พร้อมของบุคลากรทางการศึกษาให้มีสมรรถนะทางด้านภาษาอังกฤษในระดับที่สามารถติดต่อสื่อสาร แสวงหาความรู้ สร้างความร่วมมือ เจรจาต่อรอง</t>
  </si>
  <si>
    <t xml:space="preserve">และสร้างความสัมพันธ์อันดีเพื่อรองรับประชาคมเศรษฐกิจอาเซียน </t>
  </si>
  <si>
    <t xml:space="preserve">       คณะพยาบาลศาสตร์ มหาวิทยาลัยราชภัฏสุราษฎร์ธานี ได้เล็งเห็นถึงความสำคัญของการพัฒนาทักษะภาษาอังกฤษแก่นักศึกษาคณะพยาบาลศาสตร์</t>
  </si>
  <si>
    <t>คณะพยาบาลศาสตร์เป็นอย่างยิ่ง โดยเฉพาะอย่างยิ่งทักษะภาษาอังกฤษที่เน้นการสื่อสารเพื่อวิชาชีพพยาบาล จึงจัดโครงการพัฒนาภาษาอังกฤษสำหรับ</t>
  </si>
  <si>
    <t>นักศึกษาเชิงวิชาชีพ (English for Occupational Purposes) ให้กับนักศึกษาทุกชั้นปี โดยมุ่งหวังที่จะพัฒนานักศึกษาให้มีศักยภาพทางด้านทักษะภาษา</t>
  </si>
  <si>
    <t xml:space="preserve"> อังกฤษที่ดีขึ้นโดยร่วมมือกับหน่วยงานที่มีบทบาทสำคัญในการจัดอบรมภาษาอังกฤษ และมีประสบการณ์ ความเชี่ยวชาญในการสอนภาษาอังกฤษ ทั้งแบบ</t>
  </si>
  <si>
    <t xml:space="preserve"> การสอนในห้องเรียนและการจัดกิจกรรมนอกห้องเรียน สำหรับนักศึกษา จะมีการจัดอบรมภาษาอังกฤษอย่างต่อเนื่องทุกเทอมและทุกชั้นปี โดยเน้นเกี่ยว</t>
  </si>
  <si>
    <t xml:space="preserve">กับภาษอังกฤษเชิงวิชาชีพตามสมรรถนะชั้นปี </t>
  </si>
  <si>
    <t>2.วัตถุประสงค์ของโครงการ  :</t>
  </si>
  <si>
    <t>1)  เพื่อกระตุ้นให้นักศึกษา คณะพยาบาลศาสตร์ ตระหนักและเล็งเห็นความสำคัญในการเตรียมตนเองในด้านภาษาอังกฤษให้พร้อมรับกับการก้าวเข้าสู่ความเป็นประเทศ</t>
  </si>
  <si>
    <t>ประชาคมอาเซียน</t>
  </si>
  <si>
    <r>
      <t>2) เพื่อพัฒนาความรู้และศักยภาพในด้านทักษะภาษาอังกฤษเชิงวิชาชีพให้กับนักศึกษา</t>
    </r>
    <r>
      <rPr>
        <sz val="14"/>
        <color indexed="10"/>
        <rFont val="TH SarabunPSK"/>
        <family val="2"/>
      </rPr>
      <t xml:space="preserve"> </t>
    </r>
    <r>
      <rPr>
        <sz val="14"/>
        <rFont val="TH SarabunPSK"/>
        <family val="2"/>
      </rPr>
      <t>คณะพยาบาลศาสตร์</t>
    </r>
  </si>
  <si>
    <t>3) เพื่อเพิ่มขีดความสามารถของนักศึกษาในการประยุกต์ใช้ความรู้และทักษะด้านภาษาอังกฤษในบริบทของวิชาชีพพยาบาลได้อย่างมีประสิทธิภาพ</t>
  </si>
  <si>
    <t>3.แนวทางการดำเนินงานโครงการ  :</t>
  </si>
  <si>
    <t>1)  ประชาสัมพันธ์โครงการและกิจกรรมให้กับนักศึกษาทุกชั้นปี (ชั้นปีที่ 1-4) และอาจารย์ทุกท่านรับทราบอย่างทั่วถึง</t>
  </si>
  <si>
    <t>2)  ประเมินความรู้ด้านภาษาอังกฤษของนักศึกษาแต่ละรายก่อนเข้าร่วมโครงการ โดยใช้แบบทดสอบความรู้ภาษาอังกฤษตามสมรรถนะชั้นปี เพื่อแบ่งกลุ่ม</t>
  </si>
  <si>
    <t>และวางแผนการจัดกิจกรรมให้เหมาะสมในแต่ละราย</t>
  </si>
  <si>
    <t>3)  จัดกิจกรรมพัฒนาภาษาอังกฤษสำหรับนักศึกษาเชิงวิชาชีพ สอดคล้องตามสมรรถนะชั้นปี โดยแบ่งกิจกรรมออกเป็น 2 ระยะ คือ</t>
  </si>
  <si>
    <t>ระยะที่ 1  กิจกรรม English Camp  และ ระยะที่ 2  กิจกรรม Clinic Club</t>
  </si>
  <si>
    <t xml:space="preserve">4) ประเมินผลภายหลังเสร็จสิ้นในแต่ละกิจกรรม </t>
  </si>
  <si>
    <t>5) ติดตามประเมินผลการประยุกต์ใช้ความรู้และทักษะภาษาอังกฤษเชิงวิชาชีพของนักศึกษาตามสมรรถนะชั้นปี ในแต่ละช่วงเวลาที่กำหนด</t>
  </si>
  <si>
    <t>4. การบูรณาการกับการเรียนการสอน/การวิจัย (ระบุชื่อรายวิชา/หัวข้อวิจัย)</t>
  </si>
  <si>
    <t>บูรณาการเข้ากับการเรียนการสอนในทุกรายวิชา</t>
  </si>
  <si>
    <t>5. ความสอดคล้องตัวบ่งชี้หรือตัวชี้วัดของ สกอ. หรือ กพร.</t>
  </si>
  <si>
    <t xml:space="preserve">     (1)  การประกันคุณภาพภายใน (สกอ.) องค์ประกอบที่ 2 ตัวบ่งชี้ที่ 2.1 คุณภาพบัณฑิตตามกรอบมาตรฐานคุณวุติระดับอุดมศึกษาแห่งชาติ</t>
  </si>
  <si>
    <t xml:space="preserve">     (2)  สภาการพยาบาล ตัวบ่งชี้ที่ 14 การพัฒนานักศึกษา</t>
  </si>
  <si>
    <t>6. ตัวชี้วัดความสำเร็จของโครงการ  :</t>
  </si>
  <si>
    <t>1)  ตัวชี้วัดเชิงคุณภาพ  :</t>
  </si>
  <si>
    <t>1) นักศึกษามีความรู้และทักษะด้านภาษาอังกฤษเพิ่มขึ้น อย่างน้อยร้อยละ 80</t>
  </si>
  <si>
    <t>2)  ตัวชี้วัดเชิงปริมาณ  :</t>
  </si>
  <si>
    <t xml:space="preserve">ระยะที่ 1   จำนวนผู้เข้าร่วมโครงการ คือ นักศึกษาชั้นปีที่ 1-4 ทุกคน จำนวน 413 คน </t>
  </si>
  <si>
    <t xml:space="preserve">ระยะที่ 2   จำนวนผู้เข้าร่วมโครงการ คือ นักศึกษาชั้นปีที่ 1-4  จำนวน 10 คน </t>
  </si>
  <si>
    <t>3)  ตัวชี้วัดเชิงเวลา  :</t>
  </si>
  <si>
    <t>ระยะที่ 1 กิจกiรม Clinic Club:  (ตุลาคม - ธันวาคม)</t>
  </si>
  <si>
    <t>ระยะที่ 2 กิจกiรม English Camp:  (กุมภาพันธ์ - มีนาคม)</t>
  </si>
  <si>
    <t>ระยะที่ 3 ติดตามประเมินผล (พฤษภาคม - กรกฎาคม)</t>
  </si>
  <si>
    <t>4)  ตัวชี้วัดเชิงต้นทุน  :</t>
  </si>
  <si>
    <t>บาท</t>
  </si>
  <si>
    <t xml:space="preserve">7.เป้าหมายของโครงการ  : </t>
  </si>
  <si>
    <t>นักศึกษาชั้นปีที่ 1 ทั้งหมด จำนวน 110  คน</t>
  </si>
  <si>
    <t>นักศึกษาชั้นปีที่ 2 ทั้งหมด จำนวน 106  คน</t>
  </si>
  <si>
    <t>นักศึกษาชั้นปีที่ 3 ทั้งหมด จำนวน 102 คน</t>
  </si>
  <si>
    <t>นักศึกษาชั้นปีที่ 4 ทั้งหมด จำนวน 95 คน</t>
  </si>
  <si>
    <t>รวมจำนวนนักศึกษา</t>
  </si>
  <si>
    <t>413 คน</t>
  </si>
  <si>
    <t>8.งบประมาณ</t>
  </si>
  <si>
    <t>รายละเอียดค่าใช้จ่าย</t>
  </si>
  <si>
    <t>1)   งบดำเนินงาน</t>
  </si>
  <si>
    <t>1.1)  ค่าตอบแทน</t>
  </si>
  <si>
    <t>ค่าตอบแทนวิทยากรภายนอก (1 คน*5 วัน*7 ชม.*600 บาท)</t>
  </si>
  <si>
    <t xml:space="preserve">          ค่าตอบแทนวิทยากรภายใน (1 คน*5 วัน*7 ชม.*400 บาท)</t>
  </si>
  <si>
    <t>1.2)  ค่าใช้สอย</t>
  </si>
  <si>
    <t xml:space="preserve">         ค่าเดินทางวิทยากร 1 คน (ไป-กลับ)</t>
  </si>
  <si>
    <t xml:space="preserve">         ค่าที่พักวิทยากร 5 คืน ๆ ละ 1,200 บาท</t>
  </si>
  <si>
    <t>1.3)  ค่าวัสดุ</t>
  </si>
  <si>
    <t>ค่าเอกสารประกอบการเข้าร่วมกิจกรรม</t>
  </si>
  <si>
    <t>ค่าวัสดุอุปกรณ์ประกอบการเข้าร่วมกิจกรรม</t>
  </si>
  <si>
    <t>ค่าจัดทำเล่มสรุปโครงการ (7 เล่ม)</t>
  </si>
  <si>
    <t>แผนการดำเนินงาน /  แผนการใช้จ่ายงบประมาณ  :</t>
  </si>
  <si>
    <t>โครงการ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</si>
  <si>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</si>
  <si>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</si>
  <si>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</si>
  <si>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</si>
  <si>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</si>
  <si>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</si>
  <si>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</si>
  <si>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</si>
  <si>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</si>
  <si>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</si>
  <si>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</si>
  <si>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</si>
  <si>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</si>
  <si>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</si>
  <si>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</si>
  <si>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</si>
  <si>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</si>
  <si>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1)  เตรียมโครงการและประชาสัมพันธ์ โครงการให้กับนักศึกษาและอาจารย์ทุกท่านรับทราบอย่างทั่วถึง</t>
  </si>
  <si>
    <t>√</t>
  </si>
  <si>
    <t>2)  ประเมินความรู้ด้านภาษาอังกฤษของนักศึกษาก่อนเข้าร่วมโครงการ เพื่อแบ่งกลุ่มและกิจกรรมให้เหมาะสมในแต่ละราย</t>
  </si>
  <si>
    <t xml:space="preserve">3) (ต่อ)  จัดกิจกรรมพัฒนาภาษาอังกฤษสำหรับนักศึกษาเชิงวิชาชีพ สอดคล้อง ตามสมรรถนะชั้นปี  ระยะที่ 2  English  Camp </t>
  </si>
  <si>
    <t xml:space="preserve">4) ประเมินผลภายหลังกิจกรรม </t>
  </si>
  <si>
    <t xml:space="preserve">5) ติดตามประเมินผลการประยุกต์ใช้ความรู้และทักษะภาษาอังกฤษเชิงวิชาชีพของนักศึกษาตามสมรรถนะชั้นปี 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</si>
  <si>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</si>
  <si>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</si>
  <si>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</si>
  <si>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</si>
  <si>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</si>
  <si>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</si>
  <si>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</si>
  <si>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</si>
  <si>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</si>
  <si>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</si>
  <si>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</si>
  <si>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</si>
  <si>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</si>
  <si>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</si>
  <si>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</si>
  <si>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</si>
  <si>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</si>
  <si>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</si>
  <si>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</si>
  <si>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1) นักศึกษามีความรู้และทักษะด้านภาษาอังกฤษเพิ่มขึ้น </t>
  </si>
  <si>
    <t>1)ทดสอบความรู้ด้านภาษาอังกฤษก่อน</t>
  </si>
  <si>
    <t>1) แบบทดสอบความรู้ด้านภาษา</t>
  </si>
  <si>
    <t>อย่างน้อยร้อยละ 80</t>
  </si>
  <si>
    <t>และหลังเข้าร่วมโครงการ</t>
  </si>
  <si>
    <t>อังกฤษตามสมรรถนะชั้นปี</t>
  </si>
  <si>
    <t>2) นักศึกษามีความพึงพอใจต่อการเข้าร่วมโครงการในระดับดี</t>
  </si>
  <si>
    <t>2) สอบถามความพึงพอใจภายหลังเข้า</t>
  </si>
  <si>
    <t>2) แบบสอบถามความพึงพอใจในการ</t>
  </si>
  <si>
    <t xml:space="preserve"> อย่างน้อยร้อยละ 80</t>
  </si>
  <si>
    <t>ร่วมโครงการ</t>
  </si>
  <si>
    <t>เข้าร่วมโครงการ</t>
  </si>
  <si>
    <t>3) นักศึกษามีการประยุกต์ใช้ความรู้และทักษะภาษาอังกฤษ</t>
  </si>
  <si>
    <t>3) ติดตามประเมินผลการประยุกต์ใช้</t>
  </si>
  <si>
    <t>3) แบบติดตามความก้าวหน้าการ</t>
  </si>
  <si>
    <t>เชิงวิชาชีพอย่างต่อเนื่อง</t>
  </si>
  <si>
    <t>ความรู้และทักษะภาษาอังกฤษเชิง</t>
  </si>
  <si>
    <t>ประยุกต์ใช้ความรู้และทักษะภาษา</t>
  </si>
  <si>
    <t>วิชาชีพของนักศึกษาตามสมรรถนะชั้นปี</t>
  </si>
  <si>
    <t>อังกฤษเชิงวิชาชีพตามสมรรถนะชั้นปี</t>
  </si>
  <si>
    <t>ในแต่ละช่วงเวลาที่กำหนด</t>
  </si>
  <si>
    <t>ผลที่คาดว่าจะได้รับของโครงการ  :</t>
  </si>
  <si>
    <t xml:space="preserve">ผู้รับผิดชอบโครงการ : </t>
  </si>
  <si>
    <t xml:space="preserve">         1. อ.พูนทรัพย์ ทู่กู๊ด   
</t>
  </si>
  <si>
    <t xml:space="preserve">         2. อ.พรสรวง วงศ์สวัสดิ์  </t>
  </si>
  <si>
    <t xml:space="preserve">         3. อ.จีรภา กาญจนโกเมศ</t>
  </si>
  <si>
    <t>ตัวชี้วัดแผนยุทธศาสตร์</t>
  </si>
  <si>
    <t xml:space="preserve">     1.3 ผลการวัดสมรรถนะด้านภาษาอังกฤษของนักศึกษา</t>
  </si>
  <si>
    <t xml:space="preserve">     1.7 นักศึกษาที่ได้รับการพัฒนาและทดสอบความรู้ความสามารถด้านภาษาต่างประเทศ</t>
  </si>
  <si>
    <t xml:space="preserve">3)  จัดกิจกรรมพัฒนาภาษาอังกฤษสำหรับนักศึกษาเชิงวิชาชีพ สอดคล้อง ตามสมรรถนะชั้นปี                     ระยะที่ 1 Club Clinic </t>
  </si>
  <si>
    <t>1)  นักศึกษา คณะพยาบาลศาสตร์ มีตระหนักและเล็งเห็นความสำคัญในการเตรียมตนเองในด้านภาษาอังกฤษให้พร้อมรับกับการก้าวเข้าสู่ความเป็นประเทศ</t>
  </si>
  <si>
    <t>2) นักศึกษามีการพัฒนาความรู้และศักยภาพในด้านทักษะภาษาอังกฤษเชิงวิชาชีพ</t>
  </si>
  <si>
    <t>3) ความสามารถของนักศึกษาในการประยุกต์ใช้ความรู้และทักษะด้านภาษาอังกฤษในบริบทของวิชาชีพพยาบาลมีประสิทธิภาพ</t>
  </si>
  <si>
    <t xml:space="preserve">                                   </t>
  </si>
  <si>
    <t>2) นักศึกษามีความพึงพอใจต่อการเข้าร่วมกิจกรรมในระดับดี อย่างน้อยร้อยละ 80</t>
  </si>
  <si>
    <t>3) นักศึกษามีการประยุกต์ใช้ความรู้และทักษะภาษาอังกฤษเชิงวิชาชีพอย่างต่อเนื่อง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</si>
</sst>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b/>
      <sz val="16"/>
      <name val="Angsana New"/>
      <family val="1"/>
      <charset val="222"/>
    </font>
    <font>
      <b/>
      <sz val="16"/>
      <name val="Angsana New"/>
      <family val="1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01">
    <xf numFmtId="0" fontId="0" fillId="0" borderId="0" xfId="0"/>
    <xf numFmtId="0" fontId="2" fillId="0" borderId="0" xfId="5" applyFont="1"/>
    <xf numFmtId="0" fontId="4" fillId="0" borderId="0" xfId="5" applyFont="1"/>
    <xf numFmtId="0" fontId="3" fillId="0" borderId="0" xfId="5" applyFont="1" applyAlignment="1">
      <alignment horizontal="left"/>
    </xf>
    <xf numFmtId="0" fontId="2" fillId="0" borderId="0" xfId="5" applyFont="1" applyAlignment="1">
      <alignment horizontal="center"/>
    </xf>
    <xf numFmtId="0" fontId="10" fillId="0" borderId="1" xfId="0" applyFont="1" applyFill="1" applyBorder="1" applyAlignment="1">
      <alignment vertical="center" wrapText="1" shrinkToFit="1"/>
    </xf>
    <xf numFmtId="0" fontId="10" fillId="0" borderId="2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0" borderId="0" xfId="5" applyFont="1"/>
    <xf numFmtId="0" fontId="9" fillId="0" borderId="0" xfId="5" applyFont="1" applyAlignment="1"/>
    <xf numFmtId="0" fontId="10" fillId="0" borderId="3" xfId="5" applyFont="1" applyBorder="1"/>
    <xf numFmtId="0" fontId="10" fillId="0" borderId="0" xfId="5" applyFont="1"/>
    <xf numFmtId="0" fontId="10" fillId="0" borderId="0" xfId="5" applyFont="1" applyBorder="1"/>
    <xf numFmtId="0" fontId="9" fillId="0" borderId="0" xfId="5" applyFont="1" applyBorder="1"/>
    <xf numFmtId="0" fontId="9" fillId="0" borderId="0" xfId="5" applyFont="1" applyAlignment="1">
      <alignment horizontal="left"/>
    </xf>
    <xf numFmtId="0" fontId="10" fillId="0" borderId="0" xfId="5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10" fillId="0" borderId="0" xfId="5" applyFont="1" applyAlignment="1">
      <alignment horizontal="left" indent="1"/>
    </xf>
    <xf numFmtId="187" fontId="9" fillId="0" borderId="0" xfId="1" applyNumberFormat="1" applyFont="1"/>
    <xf numFmtId="49" fontId="10" fillId="0" borderId="0" xfId="0" applyNumberFormat="1" applyFont="1" applyAlignment="1">
      <alignment horizontal="left" indent="5"/>
    </xf>
    <xf numFmtId="49" fontId="10" fillId="0" borderId="0" xfId="5" applyNumberFormat="1" applyFont="1"/>
    <xf numFmtId="49" fontId="10" fillId="0" borderId="0" xfId="5" applyNumberFormat="1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5" applyFont="1" applyAlignment="1">
      <alignment horizontal="center"/>
    </xf>
    <xf numFmtId="187" fontId="12" fillId="0" borderId="1" xfId="2" applyNumberFormat="1" applyFont="1" applyFill="1" applyBorder="1" applyAlignment="1">
      <alignment vertical="center"/>
    </xf>
    <xf numFmtId="187" fontId="12" fillId="0" borderId="2" xfId="2" applyNumberFormat="1" applyFont="1" applyFill="1" applyBorder="1"/>
    <xf numFmtId="187" fontId="13" fillId="0" borderId="2" xfId="2" applyNumberFormat="1" applyFont="1" applyFill="1" applyBorder="1"/>
    <xf numFmtId="187" fontId="13" fillId="0" borderId="2" xfId="2" applyNumberFormat="1" applyFont="1" applyBorder="1"/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9" fillId="0" borderId="0" xfId="5" applyNumberFormat="1" applyFont="1"/>
    <xf numFmtId="0" fontId="20" fillId="0" borderId="0" xfId="0" applyFont="1"/>
    <xf numFmtId="0" fontId="21" fillId="0" borderId="0" xfId="0" applyFont="1"/>
    <xf numFmtId="49" fontId="10" fillId="0" borderId="0" xfId="0" applyNumberFormat="1" applyFont="1" applyAlignment="1"/>
    <xf numFmtId="49" fontId="21" fillId="0" borderId="0" xfId="5" applyNumberFormat="1" applyFont="1" applyAlignment="1">
      <alignment horizontal="left"/>
    </xf>
    <xf numFmtId="0" fontId="17" fillId="0" borderId="0" xfId="5" applyFont="1" applyAlignment="1">
      <alignment horizontal="left" indent="3"/>
    </xf>
    <xf numFmtId="0" fontId="17" fillId="0" borderId="0" xfId="5" applyFont="1"/>
    <xf numFmtId="0" fontId="22" fillId="0" borderId="0" xfId="0" applyFont="1"/>
    <xf numFmtId="0" fontId="18" fillId="0" borderId="0" xfId="0" applyFont="1"/>
    <xf numFmtId="0" fontId="17" fillId="0" borderId="0" xfId="5" applyFont="1" applyAlignment="1">
      <alignment horizontal="left" indent="2"/>
    </xf>
    <xf numFmtId="3" fontId="10" fillId="0" borderId="0" xfId="5" applyNumberFormat="1" applyFont="1"/>
    <xf numFmtId="0" fontId="10" fillId="0" borderId="0" xfId="0" applyFont="1" applyAlignment="1"/>
    <xf numFmtId="0" fontId="10" fillId="0" borderId="0" xfId="5" applyFont="1" applyAlignment="1">
      <alignment horizontal="left" wrapText="1"/>
    </xf>
    <xf numFmtId="0" fontId="9" fillId="2" borderId="1" xfId="0" quotePrefix="1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187" fontId="12" fillId="2" borderId="2" xfId="2" applyNumberFormat="1" applyFont="1" applyFill="1" applyBorder="1" applyAlignment="1">
      <alignment horizontal="center"/>
    </xf>
    <xf numFmtId="187" fontId="13" fillId="2" borderId="2" xfId="0" applyNumberFormat="1" applyFont="1" applyFill="1" applyBorder="1"/>
    <xf numFmtId="187" fontId="19" fillId="0" borderId="0" xfId="1" applyNumberFormat="1" applyFont="1"/>
    <xf numFmtId="0" fontId="10" fillId="0" borderId="4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41" fontId="9" fillId="0" borderId="0" xfId="5" applyNumberFormat="1" applyFont="1" applyAlignment="1">
      <alignment horizont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87" fontId="9" fillId="0" borderId="0" xfId="5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9" fillId="0" borderId="1" xfId="0" applyFont="1" applyBorder="1" applyAlignment="1">
      <alignment horizontal="center"/>
    </xf>
    <xf numFmtId="187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</cellXfs>
  <cellStyles count="10">
    <cellStyle name="เครื่องหมายจุลภาค 2" xfId="1"/>
    <cellStyle name="เครื่องหมายจุลภาค 2 2" xfId="2"/>
    <cellStyle name="เครื่องหมายจุลภาค 3" xfId="3"/>
    <cellStyle name="เครื่องหมายจุลภาค 4" xfId="4"/>
    <cellStyle name="ปกติ" xfId="0" builtinId="0"/>
    <cellStyle name="ปกติ 2" xfId="5"/>
    <cellStyle name="ปกติ 3" xfId="6"/>
    <cellStyle name="ปกติ 3 2" xfId="7"/>
    <cellStyle name="ปกติ 4" xfId="8"/>
    <cellStyle name="ปกติ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36"/>
  <sheetViews>
    <sheetView tabSelected="1" view="pageBreakPreview" topLeftCell="A40" zoomScaleSheetLayoutView="100" workbookViewId="0">
      <selection activeCell="C48" sqref="C48"/>
    </sheetView>
  </sheetViews>
  <sheetFormatPr defaultColWidth="9" defaultRowHeight="23.25"/>
  <cols>
    <col min="1" max="1" width="17.25" style="1" customWidth="1"/>
    <col min="2" max="3" width="6.25" style="1" customWidth="1"/>
    <col min="4" max="4" width="6" style="1" bestFit="1" customWidth="1"/>
    <col min="5" max="8" width="6.25" style="1" customWidth="1"/>
    <col min="9" max="9" width="6.75" style="1" customWidth="1"/>
    <col min="10" max="10" width="6.25" style="1" customWidth="1"/>
    <col min="11" max="12" width="6.375" style="1" customWidth="1"/>
    <col min="13" max="13" width="6.25" style="1" customWidth="1"/>
    <col min="14" max="14" width="6.375" style="1" customWidth="1"/>
    <col min="15" max="16384" width="9" style="1"/>
  </cols>
  <sheetData>
    <row r="1" spans="1:14" s="10" customFormat="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1" customFormat="1" ht="18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11" customFormat="1" ht="18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13" customFormat="1" ht="12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3" customFormat="1" ht="7.5" customHeight="1" thickTop="1">
      <c r="B5" s="14"/>
      <c r="C5" s="14"/>
      <c r="D5" s="14"/>
      <c r="E5" s="14"/>
      <c r="F5" s="14"/>
      <c r="G5" s="14"/>
    </row>
    <row r="6" spans="1:14" s="10" customFormat="1" ht="18.75">
      <c r="A6" s="10" t="s">
        <v>3</v>
      </c>
      <c r="B6" s="15"/>
      <c r="C6" s="15"/>
      <c r="D6" s="15"/>
      <c r="F6" s="15"/>
    </row>
    <row r="7" spans="1:14" s="13" customFormat="1" ht="5.25" customHeight="1">
      <c r="A7" s="16"/>
    </row>
    <row r="8" spans="1:14" s="10" customFormat="1" ht="18.75">
      <c r="A8" s="16" t="s">
        <v>4</v>
      </c>
    </row>
    <row r="9" spans="1:14" s="10" customFormat="1" ht="18.75">
      <c r="A9" s="43" t="s">
        <v>5</v>
      </c>
    </row>
    <row r="10" spans="1:14" s="10" customFormat="1" ht="24" customHeight="1">
      <c r="A10" s="44" t="s">
        <v>6</v>
      </c>
    </row>
    <row r="11" spans="1:14" s="13" customFormat="1" ht="21.75" customHeight="1">
      <c r="A11" s="45" t="s">
        <v>7</v>
      </c>
    </row>
    <row r="12" spans="1:14" s="13" customFormat="1" ht="21.75" customHeight="1">
      <c r="A12" s="45" t="s">
        <v>8</v>
      </c>
    </row>
    <row r="13" spans="1:14" s="13" customFormat="1" ht="21.75" customHeight="1">
      <c r="A13" s="45" t="s">
        <v>9</v>
      </c>
    </row>
    <row r="14" spans="1:14" s="13" customFormat="1" ht="21.75" customHeight="1">
      <c r="A14" s="46" t="s">
        <v>10</v>
      </c>
    </row>
    <row r="15" spans="1:14" s="13" customFormat="1" ht="21.75" customHeight="1">
      <c r="A15" s="45" t="s">
        <v>11</v>
      </c>
    </row>
    <row r="16" spans="1:14" s="13" customFormat="1" ht="21.75" customHeight="1">
      <c r="A16" s="45" t="s">
        <v>12</v>
      </c>
    </row>
    <row r="17" spans="1:1" s="13" customFormat="1" ht="21.75" customHeight="1">
      <c r="A17" s="45" t="s">
        <v>13</v>
      </c>
    </row>
    <row r="18" spans="1:1" s="13" customFormat="1" ht="21.75" customHeight="1">
      <c r="A18" s="45" t="s">
        <v>14</v>
      </c>
    </row>
    <row r="19" spans="1:1" s="13" customFormat="1" ht="8.25" customHeight="1">
      <c r="A19" s="39"/>
    </row>
    <row r="20" spans="1:1" s="10" customFormat="1" ht="18.75">
      <c r="A20" s="16" t="s">
        <v>15</v>
      </c>
    </row>
    <row r="21" spans="1:1" s="13" customFormat="1" ht="18.75">
      <c r="A21" s="47" t="s">
        <v>16</v>
      </c>
    </row>
    <row r="22" spans="1:1" s="13" customFormat="1" ht="18.75">
      <c r="A22" s="28" t="s">
        <v>17</v>
      </c>
    </row>
    <row r="23" spans="1:1" s="13" customFormat="1" ht="18.75">
      <c r="A23" s="17" t="s">
        <v>18</v>
      </c>
    </row>
    <row r="24" spans="1:1" s="13" customFormat="1" ht="18.75">
      <c r="A24" s="17" t="s">
        <v>19</v>
      </c>
    </row>
    <row r="25" spans="1:1" s="13" customFormat="1" ht="6.75" customHeight="1"/>
    <row r="26" spans="1:1" s="13" customFormat="1" ht="18.75">
      <c r="A26" s="10" t="s">
        <v>20</v>
      </c>
    </row>
    <row r="27" spans="1:1" s="13" customFormat="1" ht="18.75">
      <c r="A27" s="17" t="s">
        <v>21</v>
      </c>
    </row>
    <row r="28" spans="1:1" s="13" customFormat="1" ht="18.75">
      <c r="A28" s="17" t="s">
        <v>22</v>
      </c>
    </row>
    <row r="29" spans="1:1" s="13" customFormat="1" ht="18.75">
      <c r="A29" s="28" t="s">
        <v>23</v>
      </c>
    </row>
    <row r="30" spans="1:1" s="13" customFormat="1" ht="18.75">
      <c r="A30" s="17" t="s">
        <v>24</v>
      </c>
    </row>
    <row r="31" spans="1:1" s="13" customFormat="1" ht="18.75">
      <c r="A31" s="28" t="s">
        <v>25</v>
      </c>
    </row>
    <row r="32" spans="1:1" s="13" customFormat="1" ht="18.75">
      <c r="A32" s="17" t="s">
        <v>26</v>
      </c>
    </row>
    <row r="33" spans="1:14" s="13" customFormat="1" ht="18.75">
      <c r="A33" s="17" t="s">
        <v>27</v>
      </c>
    </row>
    <row r="34" spans="1:14" s="13" customFormat="1" ht="3.75" customHeight="1">
      <c r="A34" s="17"/>
    </row>
    <row r="35" spans="1:14" s="13" customFormat="1" ht="18.75">
      <c r="A35" s="18" t="s">
        <v>28</v>
      </c>
    </row>
    <row r="36" spans="1:14" s="13" customFormat="1" ht="18.75">
      <c r="A36" s="17" t="s">
        <v>29</v>
      </c>
    </row>
    <row r="37" spans="1:14" s="13" customFormat="1" ht="8.25" customHeight="1">
      <c r="A37" s="17"/>
    </row>
    <row r="38" spans="1:14" s="13" customFormat="1" ht="18.75">
      <c r="A38" s="18" t="s">
        <v>30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3" customFormat="1" ht="18.75">
      <c r="A39" s="19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13" customFormat="1" ht="18.75">
      <c r="A40" s="19" t="s">
        <v>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3" customFormat="1" ht="7.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13" customFormat="1" ht="18.75">
      <c r="A42" s="21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13" customFormat="1" ht="18.75">
      <c r="A43" s="21" t="s">
        <v>34</v>
      </c>
      <c r="B43" s="19" t="s">
        <v>35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3" customFormat="1" ht="18.75">
      <c r="A44" s="21" t="s">
        <v>142</v>
      </c>
      <c r="B44" s="19" t="s">
        <v>143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13" customFormat="1" ht="18.75">
      <c r="A45" s="29" t="s">
        <v>142</v>
      </c>
      <c r="B45" s="19" t="s">
        <v>144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3" customFormat="1" ht="18.75">
      <c r="A46" s="18" t="s">
        <v>135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13" customFormat="1" ht="18.75">
      <c r="A47" s="19" t="s">
        <v>136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13" customFormat="1" ht="18.75">
      <c r="A48" s="19" t="s">
        <v>137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s="13" customFormat="1" ht="18.75">
      <c r="A49" s="21" t="s">
        <v>36</v>
      </c>
      <c r="B49" s="19" t="s">
        <v>37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s="13" customFormat="1" ht="18.75">
      <c r="A50" s="21"/>
      <c r="B50" s="19" t="s">
        <v>38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13" customFormat="1" ht="18.75">
      <c r="A51" s="21" t="s">
        <v>39</v>
      </c>
      <c r="B51" s="19" t="s">
        <v>40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13" customFormat="1" ht="18.75">
      <c r="A52" s="21"/>
      <c r="B52" s="19" t="s">
        <v>41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3" customFormat="1" ht="18.75">
      <c r="A53" s="21"/>
      <c r="B53" s="19" t="s">
        <v>42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13" customFormat="1" ht="18.75">
      <c r="A54" s="21" t="s">
        <v>43</v>
      </c>
      <c r="B54" s="92">
        <f>B62</f>
        <v>58000</v>
      </c>
      <c r="C54" s="92"/>
      <c r="D54" s="49" t="s">
        <v>44</v>
      </c>
      <c r="E54" s="49"/>
      <c r="F54" s="49"/>
      <c r="G54" s="49"/>
      <c r="H54" s="19"/>
      <c r="I54" s="19"/>
      <c r="J54" s="19"/>
      <c r="K54" s="19"/>
      <c r="L54" s="19"/>
      <c r="M54" s="19"/>
      <c r="N54" s="19"/>
    </row>
    <row r="55" spans="1:14" s="13" customFormat="1" ht="10.5" customHeight="1">
      <c r="A55" s="2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13" customFormat="1" ht="20.25" customHeight="1">
      <c r="A56" s="21" t="s">
        <v>45</v>
      </c>
      <c r="B56" s="19" t="s">
        <v>46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13" customFormat="1" ht="18.75" customHeight="1">
      <c r="A57" s="21"/>
      <c r="B57" s="19" t="s">
        <v>47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3" customFormat="1" ht="18.75" customHeight="1">
      <c r="A58" s="21"/>
      <c r="B58" s="19" t="s">
        <v>48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13" customFormat="1" ht="18.75" customHeight="1">
      <c r="A59" s="21"/>
      <c r="B59" s="19" t="s">
        <v>49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13" customFormat="1" ht="18.75" customHeight="1">
      <c r="A60" s="21"/>
      <c r="B60" s="19" t="s">
        <v>50</v>
      </c>
      <c r="C60" s="19"/>
      <c r="D60" s="19"/>
      <c r="E60" s="19" t="s">
        <v>51</v>
      </c>
      <c r="F60" s="19"/>
      <c r="G60" s="19"/>
      <c r="H60" s="19"/>
      <c r="I60" s="19"/>
      <c r="J60" s="19"/>
      <c r="K60" s="19"/>
      <c r="L60" s="19"/>
      <c r="M60" s="19"/>
      <c r="N60" s="19"/>
    </row>
    <row r="61" spans="1:14" s="13" customFormat="1" ht="9" customHeight="1">
      <c r="A61" s="21"/>
      <c r="B61" s="4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s="10" customFormat="1" ht="18.75">
      <c r="A62" s="16" t="s">
        <v>52</v>
      </c>
      <c r="B62" s="85">
        <f>B65</f>
        <v>58000</v>
      </c>
      <c r="C62" s="85"/>
      <c r="D62" s="10" t="s">
        <v>44</v>
      </c>
    </row>
    <row r="63" spans="1:14" s="13" customFormat="1" ht="9.75" customHeight="1">
      <c r="A63" s="23"/>
      <c r="D63" s="10"/>
    </row>
    <row r="64" spans="1:14" s="10" customFormat="1" ht="18.75">
      <c r="A64" s="10" t="s">
        <v>53</v>
      </c>
    </row>
    <row r="65" spans="1:14" s="10" customFormat="1" ht="18.75">
      <c r="A65" s="21" t="s">
        <v>54</v>
      </c>
      <c r="B65" s="91">
        <f>K66+K69+K72</f>
        <v>58000</v>
      </c>
      <c r="C65" s="84"/>
      <c r="D65" s="10" t="s">
        <v>44</v>
      </c>
      <c r="I65" s="24"/>
    </row>
    <row r="66" spans="1:14" s="10" customFormat="1" ht="18.75">
      <c r="A66" s="22" t="s">
        <v>55</v>
      </c>
      <c r="K66" s="55">
        <f>SUM(J67:J68)</f>
        <v>35000</v>
      </c>
      <c r="L66" s="10" t="s">
        <v>44</v>
      </c>
    </row>
    <row r="67" spans="1:14" s="26" customFormat="1" ht="18.75">
      <c r="A67" s="94" t="s">
        <v>56</v>
      </c>
      <c r="B67" s="94"/>
      <c r="C67" s="94"/>
      <c r="D67" s="94"/>
      <c r="E67" s="94"/>
      <c r="F67" s="94"/>
      <c r="I67" s="38"/>
      <c r="J67" s="48">
        <v>21000</v>
      </c>
      <c r="K67" s="26" t="s">
        <v>44</v>
      </c>
    </row>
    <row r="68" spans="1:14" s="26" customFormat="1" ht="18.75">
      <c r="A68" s="93" t="s">
        <v>57</v>
      </c>
      <c r="B68" s="93"/>
      <c r="C68" s="93"/>
      <c r="D68" s="93"/>
      <c r="E68" s="93"/>
      <c r="F68" s="60"/>
      <c r="I68" s="38"/>
      <c r="J68" s="48">
        <v>14000</v>
      </c>
      <c r="K68" s="26" t="s">
        <v>44</v>
      </c>
    </row>
    <row r="69" spans="1:14" s="10" customFormat="1" ht="18.75">
      <c r="A69" s="22" t="s">
        <v>58</v>
      </c>
      <c r="K69" s="55">
        <f>SUM(J70:J71)</f>
        <v>17200</v>
      </c>
      <c r="L69" s="10" t="s">
        <v>44</v>
      </c>
    </row>
    <row r="70" spans="1:14" s="26" customFormat="1" ht="18.75">
      <c r="A70" s="41" t="s">
        <v>59</v>
      </c>
      <c r="B70" s="41"/>
      <c r="E70" s="27"/>
      <c r="J70" s="48">
        <v>11200</v>
      </c>
      <c r="K70" s="26" t="s">
        <v>44</v>
      </c>
    </row>
    <row r="71" spans="1:14" s="26" customFormat="1" ht="18.75">
      <c r="A71" s="41" t="s">
        <v>60</v>
      </c>
      <c r="B71" s="41"/>
      <c r="E71" s="27"/>
      <c r="J71" s="48">
        <v>6000</v>
      </c>
      <c r="K71" s="26" t="s">
        <v>44</v>
      </c>
    </row>
    <row r="72" spans="1:14" s="10" customFormat="1" ht="18.75">
      <c r="A72" s="22" t="s">
        <v>61</v>
      </c>
      <c r="K72" s="55">
        <f>SUM(J73:J75)</f>
        <v>5800</v>
      </c>
      <c r="L72" s="10" t="s">
        <v>44</v>
      </c>
    </row>
    <row r="73" spans="1:14" s="26" customFormat="1" ht="18.75">
      <c r="A73" s="25" t="s">
        <v>62</v>
      </c>
      <c r="E73" s="42"/>
      <c r="J73" s="48">
        <v>3000</v>
      </c>
      <c r="K73" s="26" t="s">
        <v>44</v>
      </c>
    </row>
    <row r="74" spans="1:14" s="26" customFormat="1" ht="18.75">
      <c r="A74" s="25" t="s">
        <v>63</v>
      </c>
      <c r="E74" s="42"/>
      <c r="J74" s="48">
        <v>2100</v>
      </c>
      <c r="K74" s="26" t="s">
        <v>44</v>
      </c>
    </row>
    <row r="75" spans="1:14" s="26" customFormat="1" ht="18.75">
      <c r="A75" s="25" t="s">
        <v>64</v>
      </c>
      <c r="E75" s="42"/>
      <c r="J75" s="48">
        <v>700</v>
      </c>
      <c r="K75" s="26" t="s">
        <v>44</v>
      </c>
    </row>
    <row r="76" spans="1:14" s="13" customFormat="1" ht="7.5" customHeight="1"/>
    <row r="77" spans="1:14" s="13" customFormat="1" ht="18.75">
      <c r="A77" s="21" t="s">
        <v>65</v>
      </c>
    </row>
    <row r="78" spans="1:14" s="13" customFormat="1" ht="10.5" customHeight="1"/>
    <row r="79" spans="1:14" s="13" customFormat="1" ht="18.75">
      <c r="A79" s="86" t="s">
        <v>66</v>
      </c>
      <c r="B79" s="89" t="s">
        <v>67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 s="13" customFormat="1" ht="18.75">
      <c r="A80" s="87"/>
      <c r="B80" s="90" t="s">
        <v>68</v>
      </c>
      <c r="C80" s="90"/>
      <c r="D80" s="90"/>
      <c r="E80" s="90" t="s">
        <v>69</v>
      </c>
      <c r="F80" s="90"/>
      <c r="G80" s="90"/>
      <c r="H80" s="90" t="s">
        <v>70</v>
      </c>
      <c r="I80" s="90"/>
      <c r="J80" s="90"/>
      <c r="K80" s="90" t="s">
        <v>71</v>
      </c>
      <c r="L80" s="90"/>
      <c r="M80" s="90"/>
      <c r="N80" s="90"/>
    </row>
    <row r="81" spans="1:14" s="13" customFormat="1" ht="18.75">
      <c r="A81" s="88"/>
      <c r="B81" s="57" t="s">
        <v>72</v>
      </c>
      <c r="C81" s="57" t="s">
        <v>73</v>
      </c>
      <c r="D81" s="57" t="s">
        <v>74</v>
      </c>
      <c r="E81" s="57" t="s">
        <v>75</v>
      </c>
      <c r="F81" s="57" t="s">
        <v>76</v>
      </c>
      <c r="G81" s="57" t="s">
        <v>77</v>
      </c>
      <c r="H81" s="57" t="s">
        <v>78</v>
      </c>
      <c r="I81" s="57" t="s">
        <v>79</v>
      </c>
      <c r="J81" s="57" t="s">
        <v>80</v>
      </c>
      <c r="K81" s="57" t="s">
        <v>81</v>
      </c>
      <c r="L81" s="57" t="s">
        <v>82</v>
      </c>
      <c r="M81" s="57" t="s">
        <v>83</v>
      </c>
      <c r="N81" s="90"/>
    </row>
    <row r="82" spans="1:14" s="13" customFormat="1" ht="63">
      <c r="A82" s="61" t="s">
        <v>84</v>
      </c>
      <c r="B82" s="35" t="s">
        <v>85</v>
      </c>
      <c r="C82" s="35"/>
      <c r="D82" s="35"/>
      <c r="E82" s="35"/>
      <c r="F82" s="35"/>
      <c r="G82" s="35"/>
      <c r="H82" s="36"/>
      <c r="I82" s="36"/>
      <c r="J82" s="36"/>
      <c r="K82" s="36"/>
      <c r="L82" s="36"/>
      <c r="M82" s="36"/>
      <c r="N82" s="6"/>
    </row>
    <row r="83" spans="1:14" s="13" customFormat="1" ht="78.75">
      <c r="A83" s="61" t="s">
        <v>86</v>
      </c>
      <c r="B83" s="35"/>
      <c r="C83" s="35" t="s">
        <v>85</v>
      </c>
      <c r="D83" s="35"/>
      <c r="E83" s="35"/>
      <c r="F83" s="35"/>
      <c r="G83" s="35"/>
      <c r="H83" s="36"/>
      <c r="I83" s="36"/>
      <c r="J83" s="36"/>
      <c r="K83" s="36"/>
      <c r="L83" s="36"/>
      <c r="M83" s="36"/>
      <c r="N83" s="6"/>
    </row>
    <row r="84" spans="1:14" s="13" customFormat="1" ht="78.75">
      <c r="A84" s="61" t="s">
        <v>138</v>
      </c>
      <c r="B84" s="35"/>
      <c r="C84" s="35" t="s">
        <v>85</v>
      </c>
      <c r="D84" s="35" t="s">
        <v>85</v>
      </c>
      <c r="E84" s="35"/>
      <c r="F84" s="35"/>
      <c r="G84" s="35"/>
      <c r="H84" s="36"/>
      <c r="I84" s="36"/>
      <c r="J84" s="36"/>
      <c r="K84" s="36"/>
      <c r="L84" s="36"/>
      <c r="M84" s="36"/>
      <c r="N84" s="6"/>
    </row>
    <row r="85" spans="1:14" s="13" customFormat="1" ht="87.75" customHeight="1">
      <c r="A85" s="62" t="s">
        <v>87</v>
      </c>
      <c r="B85" s="35"/>
      <c r="C85" s="35"/>
      <c r="D85" s="35"/>
      <c r="E85" s="35"/>
      <c r="F85" s="35" t="s">
        <v>85</v>
      </c>
      <c r="G85" s="35" t="s">
        <v>85</v>
      </c>
      <c r="H85" s="36"/>
      <c r="I85" s="36"/>
      <c r="J85" s="36"/>
      <c r="K85" s="36"/>
      <c r="L85" s="36"/>
      <c r="M85" s="36"/>
      <c r="N85" s="6"/>
    </row>
    <row r="86" spans="1:14" s="13" customFormat="1" ht="21.75" customHeight="1">
      <c r="A86" s="61" t="s">
        <v>88</v>
      </c>
      <c r="B86" s="35"/>
      <c r="C86" s="35"/>
      <c r="D86" s="35" t="s">
        <v>85</v>
      </c>
      <c r="E86" s="35"/>
      <c r="F86" s="35"/>
      <c r="G86" s="35" t="s">
        <v>85</v>
      </c>
      <c r="H86" s="36"/>
      <c r="I86" s="36"/>
      <c r="J86" s="36"/>
      <c r="K86" s="36"/>
      <c r="L86" s="36"/>
      <c r="M86" s="36"/>
      <c r="N86" s="6"/>
    </row>
    <row r="87" spans="1:14" s="13" customFormat="1" ht="72.75" customHeight="1">
      <c r="A87" s="63" t="s">
        <v>89</v>
      </c>
      <c r="B87" s="35"/>
      <c r="C87" s="35"/>
      <c r="D87" s="35"/>
      <c r="E87" s="35"/>
      <c r="F87" s="35"/>
      <c r="G87" s="35"/>
      <c r="H87" s="37"/>
      <c r="I87" s="37" t="s">
        <v>85</v>
      </c>
      <c r="J87" s="36"/>
      <c r="K87" s="37" t="s">
        <v>85</v>
      </c>
      <c r="L87" s="36"/>
      <c r="M87" s="36"/>
      <c r="N87" s="6"/>
    </row>
    <row r="88" spans="1:14" s="13" customFormat="1" ht="22.5" customHeight="1">
      <c r="A88" s="51" t="s">
        <v>90</v>
      </c>
      <c r="B88" s="64" t="s">
        <v>91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</row>
    <row r="89" spans="1:14" s="13" customFormat="1" ht="18.75">
      <c r="A89" s="52" t="s">
        <v>92</v>
      </c>
      <c r="B89" s="53">
        <f>B90+B91+B96+B99+B100</f>
        <v>5100</v>
      </c>
      <c r="C89" s="53">
        <f t="shared" ref="C89:M89" si="0">C90+C91+C96+C99+C100</f>
        <v>0</v>
      </c>
      <c r="D89" s="53">
        <f t="shared" si="0"/>
        <v>0</v>
      </c>
      <c r="E89" s="53">
        <f t="shared" si="0"/>
        <v>0</v>
      </c>
      <c r="F89" s="53">
        <f t="shared" si="0"/>
        <v>52200</v>
      </c>
      <c r="G89" s="53">
        <f t="shared" si="0"/>
        <v>0</v>
      </c>
      <c r="H89" s="53">
        <f t="shared" si="0"/>
        <v>0</v>
      </c>
      <c r="I89" s="53">
        <f t="shared" si="0"/>
        <v>0</v>
      </c>
      <c r="J89" s="53">
        <f t="shared" si="0"/>
        <v>0</v>
      </c>
      <c r="K89" s="53">
        <f t="shared" si="0"/>
        <v>700</v>
      </c>
      <c r="L89" s="53">
        <f t="shared" si="0"/>
        <v>0</v>
      </c>
      <c r="M89" s="53">
        <f t="shared" si="0"/>
        <v>0</v>
      </c>
      <c r="N89" s="54">
        <f>SUM(B89:M89)</f>
        <v>58000</v>
      </c>
    </row>
    <row r="90" spans="1:14" s="13" customFormat="1" ht="18.75">
      <c r="A90" s="7" t="s">
        <v>93</v>
      </c>
      <c r="B90" s="31">
        <v>0</v>
      </c>
      <c r="C90" s="31"/>
      <c r="D90" s="31"/>
      <c r="E90" s="31">
        <v>0</v>
      </c>
      <c r="F90" s="31"/>
      <c r="G90" s="31"/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54">
        <f t="shared" ref="N90:N102" si="1">SUM(B90:M90)</f>
        <v>0</v>
      </c>
    </row>
    <row r="91" spans="1:14" s="13" customFormat="1" ht="18.75">
      <c r="A91" s="7" t="s">
        <v>94</v>
      </c>
      <c r="B91" s="32">
        <f>SUM(B92:B95)</f>
        <v>5100</v>
      </c>
      <c r="C91" s="32">
        <f t="shared" ref="C91:M91" si="2">SUM(C92:C95)</f>
        <v>0</v>
      </c>
      <c r="D91" s="32">
        <f t="shared" si="2"/>
        <v>0</v>
      </c>
      <c r="E91" s="32">
        <f t="shared" si="2"/>
        <v>0</v>
      </c>
      <c r="F91" s="32">
        <f t="shared" si="2"/>
        <v>52200</v>
      </c>
      <c r="G91" s="32">
        <f t="shared" si="2"/>
        <v>0</v>
      </c>
      <c r="H91" s="32">
        <f t="shared" si="2"/>
        <v>0</v>
      </c>
      <c r="I91" s="32">
        <f t="shared" si="2"/>
        <v>0</v>
      </c>
      <c r="J91" s="32">
        <f t="shared" si="2"/>
        <v>0</v>
      </c>
      <c r="K91" s="32">
        <f t="shared" si="2"/>
        <v>700</v>
      </c>
      <c r="L91" s="32">
        <f t="shared" si="2"/>
        <v>0</v>
      </c>
      <c r="M91" s="32">
        <f t="shared" si="2"/>
        <v>0</v>
      </c>
      <c r="N91" s="54">
        <f t="shared" si="1"/>
        <v>58000</v>
      </c>
    </row>
    <row r="92" spans="1:14" s="13" customFormat="1" ht="18.75">
      <c r="A92" s="5" t="s">
        <v>95</v>
      </c>
      <c r="B92" s="33"/>
      <c r="C92" s="33"/>
      <c r="D92" s="33"/>
      <c r="E92" s="33"/>
      <c r="F92" s="33">
        <v>35000</v>
      </c>
      <c r="G92" s="33"/>
      <c r="H92" s="34"/>
      <c r="I92" s="34"/>
      <c r="J92" s="34"/>
      <c r="K92" s="34"/>
      <c r="L92" s="34"/>
      <c r="M92" s="34"/>
      <c r="N92" s="54">
        <f t="shared" si="1"/>
        <v>35000</v>
      </c>
    </row>
    <row r="93" spans="1:14" s="13" customFormat="1" ht="18.75">
      <c r="A93" s="5" t="s">
        <v>96</v>
      </c>
      <c r="B93" s="33"/>
      <c r="C93" s="33"/>
      <c r="D93" s="33"/>
      <c r="E93" s="33"/>
      <c r="F93" s="33">
        <v>17200</v>
      </c>
      <c r="G93" s="33"/>
      <c r="H93" s="34"/>
      <c r="I93" s="34"/>
      <c r="J93" s="34"/>
      <c r="K93" s="34"/>
      <c r="L93" s="34"/>
      <c r="M93" s="34"/>
      <c r="N93" s="54">
        <f t="shared" si="1"/>
        <v>17200</v>
      </c>
    </row>
    <row r="94" spans="1:14" s="13" customFormat="1" ht="18.75">
      <c r="A94" s="5" t="s">
        <v>97</v>
      </c>
      <c r="B94" s="33">
        <v>5100</v>
      </c>
      <c r="C94" s="33"/>
      <c r="D94" s="33"/>
      <c r="E94" s="33"/>
      <c r="F94" s="33"/>
      <c r="G94" s="33"/>
      <c r="H94" s="34"/>
      <c r="I94" s="34"/>
      <c r="J94" s="34"/>
      <c r="K94" s="34">
        <v>700</v>
      </c>
      <c r="L94" s="34"/>
      <c r="M94" s="34"/>
      <c r="N94" s="54">
        <f t="shared" si="1"/>
        <v>5800</v>
      </c>
    </row>
    <row r="95" spans="1:14" s="13" customFormat="1" ht="18.75">
      <c r="A95" s="8" t="s">
        <v>98</v>
      </c>
      <c r="B95" s="33"/>
      <c r="C95" s="33"/>
      <c r="D95" s="33"/>
      <c r="E95" s="33"/>
      <c r="F95" s="33"/>
      <c r="G95" s="33"/>
      <c r="H95" s="34"/>
      <c r="I95" s="34"/>
      <c r="J95" s="34"/>
      <c r="K95" s="34"/>
      <c r="L95" s="34"/>
      <c r="M95" s="34"/>
      <c r="N95" s="54">
        <f t="shared" si="1"/>
        <v>0</v>
      </c>
    </row>
    <row r="96" spans="1:14" s="13" customFormat="1" ht="18.75">
      <c r="A96" s="7" t="s">
        <v>99</v>
      </c>
      <c r="B96" s="32">
        <f>+B97+B98</f>
        <v>0</v>
      </c>
      <c r="C96" s="32">
        <f t="shared" ref="C96:M96" si="3">+C97+C98</f>
        <v>0</v>
      </c>
      <c r="D96" s="32">
        <f t="shared" si="3"/>
        <v>0</v>
      </c>
      <c r="E96" s="32">
        <f t="shared" si="3"/>
        <v>0</v>
      </c>
      <c r="F96" s="32">
        <f t="shared" si="3"/>
        <v>0</v>
      </c>
      <c r="G96" s="32">
        <f t="shared" si="3"/>
        <v>0</v>
      </c>
      <c r="H96" s="32">
        <f t="shared" si="3"/>
        <v>0</v>
      </c>
      <c r="I96" s="32">
        <f t="shared" si="3"/>
        <v>0</v>
      </c>
      <c r="J96" s="32">
        <f t="shared" si="3"/>
        <v>0</v>
      </c>
      <c r="K96" s="32">
        <f t="shared" si="3"/>
        <v>0</v>
      </c>
      <c r="L96" s="32">
        <f t="shared" si="3"/>
        <v>0</v>
      </c>
      <c r="M96" s="32">
        <f t="shared" si="3"/>
        <v>0</v>
      </c>
      <c r="N96" s="54">
        <f t="shared" si="1"/>
        <v>0</v>
      </c>
    </row>
    <row r="97" spans="1:14" s="13" customFormat="1" ht="18.75">
      <c r="A97" s="5" t="s">
        <v>100</v>
      </c>
      <c r="B97" s="33"/>
      <c r="C97" s="33"/>
      <c r="D97" s="33"/>
      <c r="E97" s="33"/>
      <c r="F97" s="33"/>
      <c r="G97" s="33"/>
      <c r="H97" s="34"/>
      <c r="I97" s="34"/>
      <c r="J97" s="34"/>
      <c r="K97" s="34"/>
      <c r="L97" s="34"/>
      <c r="M97" s="34"/>
      <c r="N97" s="54">
        <f t="shared" si="1"/>
        <v>0</v>
      </c>
    </row>
    <row r="98" spans="1:14" s="13" customFormat="1" ht="18.75">
      <c r="A98" s="5" t="s">
        <v>101</v>
      </c>
      <c r="B98" s="33"/>
      <c r="C98" s="33"/>
      <c r="D98" s="33"/>
      <c r="E98" s="33"/>
      <c r="F98" s="33"/>
      <c r="G98" s="33"/>
      <c r="H98" s="34"/>
      <c r="I98" s="34"/>
      <c r="J98" s="34"/>
      <c r="K98" s="34"/>
      <c r="L98" s="34"/>
      <c r="M98" s="34"/>
      <c r="N98" s="54">
        <f t="shared" si="1"/>
        <v>0</v>
      </c>
    </row>
    <row r="99" spans="1:14" s="13" customFormat="1" ht="18.75">
      <c r="A99" s="7" t="s">
        <v>102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54">
        <f t="shared" si="1"/>
        <v>0</v>
      </c>
    </row>
    <row r="100" spans="1:14" s="13" customFormat="1" ht="18.75">
      <c r="A100" s="9" t="s">
        <v>103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54">
        <f t="shared" si="1"/>
        <v>0</v>
      </c>
    </row>
    <row r="101" spans="1:14" s="13" customFormat="1" ht="18.75">
      <c r="A101" s="86" t="s">
        <v>104</v>
      </c>
      <c r="B101" s="99">
        <f>+B89+C89+D89</f>
        <v>5100</v>
      </c>
      <c r="C101" s="100"/>
      <c r="D101" s="100"/>
      <c r="E101" s="99">
        <f>+E89+F89+G89</f>
        <v>52200</v>
      </c>
      <c r="F101" s="100"/>
      <c r="G101" s="100"/>
      <c r="H101" s="99">
        <f>+H89+I89+J89</f>
        <v>0</v>
      </c>
      <c r="I101" s="100"/>
      <c r="J101" s="100"/>
      <c r="K101" s="99">
        <f>+K89+L89+M89</f>
        <v>700</v>
      </c>
      <c r="L101" s="100"/>
      <c r="M101" s="100"/>
      <c r="N101" s="54">
        <f t="shared" si="1"/>
        <v>58000</v>
      </c>
    </row>
    <row r="102" spans="1:14" s="13" customFormat="1" ht="18.75">
      <c r="A102" s="88"/>
      <c r="B102" s="99">
        <f>+B101+E101+H101+K101</f>
        <v>58000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54">
        <f t="shared" si="1"/>
        <v>58000</v>
      </c>
    </row>
    <row r="103" spans="1:14" s="13" customFormat="1" ht="10.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4" s="13" customFormat="1" ht="18.75">
      <c r="A104" s="18" t="s">
        <v>105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4"/>
    </row>
    <row r="105" spans="1:14" s="13" customFormat="1" ht="5.2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4"/>
    </row>
    <row r="106" spans="1:14" s="13" customFormat="1" ht="18.75">
      <c r="A106" s="98" t="s">
        <v>106</v>
      </c>
      <c r="B106" s="98"/>
      <c r="C106" s="98"/>
      <c r="D106" s="98"/>
      <c r="E106" s="98" t="s">
        <v>107</v>
      </c>
      <c r="F106" s="98"/>
      <c r="G106" s="98"/>
      <c r="H106" s="98"/>
      <c r="I106" s="98" t="s">
        <v>108</v>
      </c>
      <c r="J106" s="98"/>
      <c r="K106" s="98"/>
      <c r="L106" s="98"/>
      <c r="M106" s="14"/>
    </row>
    <row r="107" spans="1:14" s="13" customFormat="1" ht="18.75">
      <c r="A107" s="67" t="s">
        <v>109</v>
      </c>
      <c r="B107" s="68"/>
      <c r="C107" s="68"/>
      <c r="D107" s="69"/>
      <c r="E107" s="67" t="s">
        <v>110</v>
      </c>
      <c r="F107" s="68"/>
      <c r="G107" s="68"/>
      <c r="H107" s="69"/>
      <c r="I107" s="67" t="s">
        <v>111</v>
      </c>
      <c r="J107" s="75"/>
      <c r="K107" s="75"/>
      <c r="L107" s="76"/>
      <c r="M107" s="14"/>
    </row>
    <row r="108" spans="1:14" s="13" customFormat="1" ht="18.75">
      <c r="A108" s="70" t="s">
        <v>112</v>
      </c>
      <c r="B108" s="73"/>
      <c r="C108" s="73"/>
      <c r="D108" s="74"/>
      <c r="E108" s="70" t="s">
        <v>113</v>
      </c>
      <c r="F108" s="73"/>
      <c r="G108" s="73"/>
      <c r="H108" s="74"/>
      <c r="I108" s="70" t="s">
        <v>114</v>
      </c>
      <c r="J108" s="73"/>
      <c r="K108" s="73"/>
      <c r="L108" s="74"/>
      <c r="M108" s="14"/>
    </row>
    <row r="109" spans="1:14" s="13" customFormat="1" ht="18.75">
      <c r="A109" s="56" t="s">
        <v>115</v>
      </c>
      <c r="B109" s="58"/>
      <c r="C109" s="58"/>
      <c r="D109" s="59"/>
      <c r="E109" s="95" t="s">
        <v>116</v>
      </c>
      <c r="F109" s="96"/>
      <c r="G109" s="96"/>
      <c r="H109" s="97"/>
      <c r="I109" s="67" t="s">
        <v>117</v>
      </c>
      <c r="J109" s="75"/>
      <c r="K109" s="75"/>
      <c r="L109" s="76"/>
      <c r="M109" s="14"/>
    </row>
    <row r="110" spans="1:14" s="13" customFormat="1" ht="18.75">
      <c r="A110" s="70" t="s">
        <v>118</v>
      </c>
      <c r="B110" s="71"/>
      <c r="C110" s="71"/>
      <c r="D110" s="72"/>
      <c r="E110" s="70" t="s">
        <v>119</v>
      </c>
      <c r="F110" s="73"/>
      <c r="G110" s="73"/>
      <c r="H110" s="74"/>
      <c r="I110" s="70" t="s">
        <v>120</v>
      </c>
      <c r="J110" s="73"/>
      <c r="K110" s="73"/>
      <c r="L110" s="74"/>
      <c r="M110" s="14"/>
    </row>
    <row r="111" spans="1:14" s="13" customFormat="1" ht="18.75">
      <c r="A111" s="67" t="s">
        <v>121</v>
      </c>
      <c r="B111" s="68"/>
      <c r="C111" s="68"/>
      <c r="D111" s="69"/>
      <c r="E111" s="67" t="s">
        <v>122</v>
      </c>
      <c r="F111" s="75"/>
      <c r="G111" s="75"/>
      <c r="H111" s="76"/>
      <c r="I111" s="67" t="s">
        <v>123</v>
      </c>
      <c r="J111" s="75"/>
      <c r="K111" s="75"/>
      <c r="L111" s="76"/>
      <c r="M111" s="14"/>
    </row>
    <row r="112" spans="1:14" s="13" customFormat="1" ht="18.75">
      <c r="A112" s="77" t="s">
        <v>124</v>
      </c>
      <c r="B112" s="78"/>
      <c r="C112" s="78"/>
      <c r="D112" s="79"/>
      <c r="E112" s="77" t="s">
        <v>125</v>
      </c>
      <c r="F112" s="78"/>
      <c r="G112" s="78"/>
      <c r="H112" s="79"/>
      <c r="I112" s="77" t="s">
        <v>126</v>
      </c>
      <c r="J112" s="78"/>
      <c r="K112" s="78"/>
      <c r="L112" s="79"/>
      <c r="M112" s="14"/>
    </row>
    <row r="113" spans="1:13" s="13" customFormat="1" ht="18.75">
      <c r="A113" s="80"/>
      <c r="B113" s="81"/>
      <c r="C113" s="81"/>
      <c r="D113" s="82"/>
      <c r="E113" s="77" t="s">
        <v>127</v>
      </c>
      <c r="F113" s="78"/>
      <c r="G113" s="78"/>
      <c r="H113" s="79"/>
      <c r="I113" s="77" t="s">
        <v>128</v>
      </c>
      <c r="J113" s="78"/>
      <c r="K113" s="78"/>
      <c r="L113" s="79"/>
      <c r="M113" s="14"/>
    </row>
    <row r="114" spans="1:13" s="13" customFormat="1" ht="18.75">
      <c r="A114" s="70"/>
      <c r="B114" s="71"/>
      <c r="C114" s="71"/>
      <c r="D114" s="72"/>
      <c r="E114" s="70" t="s">
        <v>129</v>
      </c>
      <c r="F114" s="71"/>
      <c r="G114" s="71"/>
      <c r="H114" s="72"/>
      <c r="I114" s="70"/>
      <c r="J114" s="73"/>
      <c r="K114" s="73"/>
      <c r="L114" s="74"/>
      <c r="M114" s="14"/>
    </row>
    <row r="115" spans="1:13" s="13" customFormat="1" ht="13.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s="10" customFormat="1" ht="18.75">
      <c r="A116" s="16" t="s">
        <v>130</v>
      </c>
    </row>
    <row r="117" spans="1:13" s="10" customFormat="1" ht="18.75">
      <c r="A117" s="47" t="s">
        <v>139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s="13" customFormat="1" ht="18.75">
      <c r="A118" s="28" t="s">
        <v>17</v>
      </c>
    </row>
    <row r="119" spans="1:13" s="13" customFormat="1" ht="21.75" customHeight="1">
      <c r="A119" s="17" t="s">
        <v>140</v>
      </c>
    </row>
    <row r="120" spans="1:13" s="13" customFormat="1" ht="27" customHeight="1">
      <c r="A120" s="17" t="s">
        <v>141</v>
      </c>
    </row>
    <row r="121" spans="1:13" s="13" customFormat="1" ht="21.75" customHeight="1">
      <c r="A121" s="16" t="s">
        <v>131</v>
      </c>
      <c r="B121" s="30"/>
      <c r="C121" s="30"/>
      <c r="D121" s="30"/>
      <c r="E121" s="10"/>
    </row>
    <row r="122" spans="1:13" s="13" customFormat="1" ht="18.75" customHeight="1">
      <c r="A122" s="50" t="s">
        <v>132</v>
      </c>
      <c r="B122" s="30"/>
      <c r="C122" s="30"/>
      <c r="D122" s="30"/>
    </row>
    <row r="123" spans="1:13" s="13" customFormat="1" ht="19.5" customHeight="1">
      <c r="A123" s="28" t="s">
        <v>133</v>
      </c>
      <c r="B123" s="30"/>
      <c r="C123" s="30"/>
      <c r="D123" s="30"/>
    </row>
    <row r="124" spans="1:13" s="13" customFormat="1" ht="15" customHeight="1">
      <c r="A124" s="28" t="s">
        <v>134</v>
      </c>
      <c r="B124" s="30"/>
      <c r="C124" s="30"/>
      <c r="D124" s="30"/>
    </row>
    <row r="125" spans="1:13" ht="15" customHeight="1">
      <c r="A125" s="3"/>
      <c r="B125" s="4"/>
      <c r="C125" s="4"/>
      <c r="D125" s="4"/>
      <c r="E125" s="2"/>
    </row>
    <row r="126" spans="1:13" ht="15" customHeight="1">
      <c r="A126" s="3"/>
      <c r="B126" s="4"/>
      <c r="C126" s="4"/>
      <c r="D126" s="4"/>
      <c r="E126" s="2"/>
    </row>
    <row r="127" spans="1:13" ht="15" customHeight="1">
      <c r="A127" s="3"/>
      <c r="B127" s="4"/>
      <c r="C127" s="4"/>
      <c r="D127" s="4"/>
      <c r="E127" s="2"/>
    </row>
    <row r="128" spans="1:13" ht="15" customHeight="1">
      <c r="A128" s="3"/>
      <c r="B128" s="4"/>
      <c r="C128" s="4"/>
      <c r="D128" s="4"/>
      <c r="E128" s="2"/>
    </row>
    <row r="129" spans="1:5" ht="15" customHeight="1">
      <c r="A129" s="3"/>
      <c r="B129" s="4"/>
      <c r="C129" s="4"/>
      <c r="D129" s="4"/>
      <c r="E129" s="2"/>
    </row>
    <row r="130" spans="1:5" ht="15" customHeight="1">
      <c r="A130" s="3"/>
      <c r="B130" s="4"/>
      <c r="C130" s="4"/>
      <c r="D130" s="4"/>
      <c r="E130" s="2"/>
    </row>
    <row r="131" spans="1:5" ht="15" customHeight="1">
      <c r="A131" s="3"/>
      <c r="B131" s="4"/>
      <c r="C131" s="4"/>
      <c r="D131" s="4"/>
      <c r="E131" s="2"/>
    </row>
    <row r="132" spans="1:5" ht="15" customHeight="1">
      <c r="A132" s="3"/>
      <c r="B132" s="4"/>
      <c r="C132" s="4"/>
      <c r="D132" s="4"/>
      <c r="E132" s="2"/>
    </row>
    <row r="133" spans="1:5" ht="15" customHeight="1">
      <c r="A133" s="3"/>
      <c r="B133" s="4"/>
      <c r="C133" s="4"/>
      <c r="D133" s="4"/>
      <c r="E133" s="2"/>
    </row>
    <row r="134" spans="1:5" ht="15" customHeight="1">
      <c r="A134" s="3"/>
      <c r="B134" s="4"/>
      <c r="C134" s="4"/>
      <c r="D134" s="4"/>
      <c r="E134" s="2"/>
    </row>
    <row r="135" spans="1:5" ht="15" customHeight="1">
      <c r="A135" s="3"/>
      <c r="B135" s="4"/>
      <c r="C135" s="4"/>
      <c r="D135" s="4"/>
      <c r="E135" s="2"/>
    </row>
    <row r="136" spans="1:5" ht="15" customHeight="1">
      <c r="A136" s="3"/>
      <c r="B136" s="4"/>
      <c r="C136" s="4"/>
      <c r="D136" s="4"/>
      <c r="E136" s="2"/>
    </row>
  </sheetData>
  <mergeCells count="48">
    <mergeCell ref="A106:D106"/>
    <mergeCell ref="E106:H106"/>
    <mergeCell ref="I106:L106"/>
    <mergeCell ref="A107:D107"/>
    <mergeCell ref="A101:A102"/>
    <mergeCell ref="B101:D101"/>
    <mergeCell ref="E101:G101"/>
    <mergeCell ref="H101:J101"/>
    <mergeCell ref="K101:M101"/>
    <mergeCell ref="B102:M102"/>
    <mergeCell ref="I112:L112"/>
    <mergeCell ref="I113:L113"/>
    <mergeCell ref="I108:L108"/>
    <mergeCell ref="E109:H109"/>
    <mergeCell ref="I109:L109"/>
    <mergeCell ref="E108:H108"/>
    <mergeCell ref="E113:H113"/>
    <mergeCell ref="A1:N1"/>
    <mergeCell ref="A2:N2"/>
    <mergeCell ref="A3:N3"/>
    <mergeCell ref="B62:C62"/>
    <mergeCell ref="A79:A81"/>
    <mergeCell ref="B79:N79"/>
    <mergeCell ref="B80:D80"/>
    <mergeCell ref="E80:G80"/>
    <mergeCell ref="H80:J80"/>
    <mergeCell ref="K80:M80"/>
    <mergeCell ref="B65:C65"/>
    <mergeCell ref="B54:C54"/>
    <mergeCell ref="N80:N81"/>
    <mergeCell ref="A68:E68"/>
    <mergeCell ref="A67:F67"/>
    <mergeCell ref="B88:N88"/>
    <mergeCell ref="E107:H107"/>
    <mergeCell ref="A114:D114"/>
    <mergeCell ref="E114:H114"/>
    <mergeCell ref="I114:L114"/>
    <mergeCell ref="A110:D110"/>
    <mergeCell ref="I110:L110"/>
    <mergeCell ref="A111:D111"/>
    <mergeCell ref="E111:H111"/>
    <mergeCell ref="I111:L111"/>
    <mergeCell ref="A112:D112"/>
    <mergeCell ref="I107:L107"/>
    <mergeCell ref="E110:H110"/>
    <mergeCell ref="E112:H112"/>
    <mergeCell ref="A108:D108"/>
    <mergeCell ref="A113:D113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 โครงการ 1 กิจกรรม</vt:lpstr>
      <vt:lpstr>'1 โครงการ 1 กิจกรรม'!Print_Area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2016-08-24T02:38:33Z</cp:lastPrinted>
  <dcterms:created xsi:type="dcterms:W3CDTF">2012-06-27T02:12:05Z</dcterms:created>
  <dcterms:modified xsi:type="dcterms:W3CDTF">2016-11-03T06:45:38Z</dcterms:modified>
</cp:coreProperties>
</file>