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120" yWindow="15" windowWidth="15195" windowHeight="8190" tabRatio="930"/>
  </bookViews>
  <sheets>
    <sheet name="กิจกรรม" sheetId="18" r:id="rId1"/>
  </sheets>
  <definedNames>
    <definedName name="AccessDatabase" hidden="1">"C:\Pongsuk\ประมาณการ ภาคปกติ.mdb"</definedName>
    <definedName name="_xlnm.Print_Area" localSheetId="0">กิจกรรม!$A$1:$N$89</definedName>
    <definedName name="ทำนุ">#REF!</definedName>
    <definedName name="ประมาณการ_ภาคปกติ_ภาค1_List">#REF!</definedName>
  </definedNames>
  <calcPr calcId="124519"/>
</workbook>
</file>

<file path=xl/calcChain.xml><?xml version="1.0" encoding="utf-8"?>
<calcChain xmlns="http://schemas.openxmlformats.org/spreadsheetml/2006/main">
  <c r="N60" i="18"/>
  <c r="N62"/>
  <c r="N63"/>
  <c r="N64"/>
  <c r="N65"/>
  <c r="N67"/>
  <c r="N68"/>
  <c r="N69"/>
  <c r="N70"/>
  <c r="C61"/>
  <c r="D61"/>
  <c r="E61"/>
  <c r="F61"/>
  <c r="G61"/>
  <c r="H61"/>
  <c r="I61"/>
  <c r="J61"/>
  <c r="K61"/>
  <c r="L61"/>
  <c r="M61"/>
  <c r="B61"/>
  <c r="H48"/>
  <c r="H45"/>
  <c r="B43" s="1"/>
  <c r="B40" s="1"/>
  <c r="B37" s="1"/>
  <c r="M66"/>
  <c r="L66"/>
  <c r="K66"/>
  <c r="J66"/>
  <c r="I66"/>
  <c r="H66"/>
  <c r="G66"/>
  <c r="F66"/>
  <c r="E66"/>
  <c r="D66"/>
  <c r="C66"/>
  <c r="B66"/>
  <c r="N66" l="1"/>
  <c r="B59"/>
  <c r="M59"/>
  <c r="I59"/>
  <c r="E59"/>
  <c r="L59"/>
  <c r="D59"/>
  <c r="H59"/>
  <c r="H71" s="1"/>
  <c r="K59"/>
  <c r="G59"/>
  <c r="C59"/>
  <c r="B71" s="1"/>
  <c r="J59"/>
  <c r="F59"/>
  <c r="E71"/>
  <c r="N61"/>
  <c r="N59" l="1"/>
  <c r="K71"/>
  <c r="B72" s="1"/>
  <c r="N72" s="1"/>
  <c r="N71"/>
</calcChain>
</file>

<file path=xl/sharedStrings.xml><?xml version="1.0" encoding="utf-8"?>
<sst xmlns="http://schemas.openxmlformats.org/spreadsheetml/2006/main" count="137" uniqueCount="112">
  <si>
    <t>รายละเอียดกิจกรรม ประจำปีงบประมาณ พ.ศ. 2560</t>
  </si>
  <si>
    <t>มหาวิทยาลัยราชภัฏสุราษฎร์ธานี</t>
  </si>
  <si>
    <t>หน่วยงาน  คณะพยาบาลศาสตร์</t>
  </si>
  <si>
    <t>รหัสกิจกรรม..........................................</t>
  </si>
  <si>
    <t>เหตุผลความจำเป็น  :</t>
  </si>
  <si>
    <t xml:space="preserve">      อาจารย์ใหม่ เป็นทรัพยากรบุคคลที่สำคัญยิ่งที่คณะพยาบาลศาสตร์รับเข้ามาเพื่อปฏิบัติภารกิจทั้งสี่ด้านของสถาบันอุดมศึกษา โดยเฉพาะในด้านการจัดเรียนการ</t>
  </si>
  <si>
    <t xml:space="preserve">สอน เพื่อผลิตบัณฑิตพยาบาลที่มีคุณภาพออกไปรับใช้สังคม อาจารย์พยาบาลเป็นต้นแบบที่สำคัญของนักศึกษา ทั้งในด้านความรู้ ทักษะวิชาชีพ จรรยาบรรณวิชาชีพ </t>
  </si>
  <si>
    <t xml:space="preserve">และการวางตนในสังคม การเตรียมความพร้อมสำหรับอาจารย์ใหม่ โดยการปฐมนิเทศ การนิเทศสอนงาน เป็นกิจกรรมที่สำคัญอย่างยิ่งในการสนับสนุนให้อาจารย์ใหม่ </t>
  </si>
  <si>
    <t>มีความรู้ความเข้าใจเกี่ยวกับองค์กรและหน่วยงาน หวังผลเพื่อส่งเสริมให้อาจารย์ใหม่ มีความพร้อมในการปฏิบัติหน้าที่และภารกิจหลักตามพันธกิจของคณะ</t>
  </si>
  <si>
    <t>พยาบาลศาสตร์และมหาวิทยาลัยราชภัฏสุราษฎร์ธานีได้อย่างสมบูรณ์</t>
  </si>
  <si>
    <t xml:space="preserve">     ด้วยเหตุนี้ คณะพยาบาลศาสตร์ จึงมีความจำเป็นที่จะให้อาจารย์ใหม่ ได้รับการปฐมนิเทศและการเตรียมความพร้อมโดยการนิเทศสอนงานโดยอาจารย์พี่เลี้ยง</t>
  </si>
  <si>
    <t>ราชภัฏสุราษฎร์ธานี รวมทั้งทราบถึงบทบาทหน้าที่ ความรับผิดชอบของตนเอง สามารถปรับตัวในการทำงานได้อย่างมีประสิทธิภาพ</t>
  </si>
  <si>
    <t>วัตถุประสงค์ของกิจกรรม :</t>
  </si>
  <si>
    <t>1)  อาจารย์ใหม่ทุกคนได้รับการปฐมนิเทศน์ ให้มีความรู้ ความเข้าใจเกี่ยวกับคณะพยาบาลศาสตร์ และทราบถึงบทบาทหน้าที่ของตนเอง</t>
  </si>
  <si>
    <t>2)  อาจารย์ใหม่ทุกคนได้รับการนิเทศสอนงาน เพื่อเตรียมความพร้อมเพื่อก้าวเข้าสู่อาจารย์ผู้สอนที่มีประสิทธิภาพ</t>
  </si>
  <si>
    <t>ความสอดคล้องตัวบ่งชี้หรือตัวชี้วัดของ สกอ.หรือ สมศ. หรือสภาการพยาบาล</t>
  </si>
  <si>
    <t xml:space="preserve">      1) การประกันคุณภาพภายใน (สกอ.) องค์ประกอบที่ 4 ตัวบ่งชี้ที่ 4.1 การบริหารและพัฒนาอาจารย์</t>
  </si>
  <si>
    <t xml:space="preserve">      2) การประกันคุณภาพภายใน (สกอ.)(ระดับหลักสูตร) ตัวบ่งชี้ที่ 5.2 การวางระบบผู้สอนและกระบวนการการจัดการเรียนการสอน</t>
  </si>
  <si>
    <t>ตัวชี้วัดความสำเร็จของกิจกรรม  :</t>
  </si>
  <si>
    <r>
      <t xml:space="preserve">1)  ตัวชี้วัดเชิงคุณภาพ  :   </t>
    </r>
    <r>
      <rPr>
        <sz val="14"/>
        <rFont val="TH SarabunPSK"/>
        <family val="2"/>
      </rPr>
      <t xml:space="preserve"> </t>
    </r>
  </si>
  <si>
    <t>1) อาจารย์ใหม่ทุกคนมีความรู้ความเข้าใจเกี่ยวกับความเป็นมา ปรัชญา วัตถุประสงค์ นโยบาย และโครงสร้างการบริหารงานองค์กร</t>
  </si>
  <si>
    <t>ของคณะพยาบาลศาสตร์</t>
  </si>
  <si>
    <t>2) อาจารย์ใหม่ทุกคนได้รับการนิเทศสอนงานจากอาจารย์พี่เลี้ยง มีความรู้ความเข้าใจ และทราบถึงแนวทางในการเตรียมความ</t>
  </si>
  <si>
    <t>พร้อมเพื่อก้าวเข้าสู่อาจารย์ผู้สอนที่มีประสิทธิภาพ</t>
  </si>
  <si>
    <r>
      <t xml:space="preserve">2)  ตัวชี้วัดเชิงปริมาณ  </t>
    </r>
    <r>
      <rPr>
        <sz val="14"/>
        <rFont val="TH SarabunPSK"/>
        <family val="2"/>
      </rPr>
      <t xml:space="preserve">: </t>
    </r>
  </si>
  <si>
    <t>อาจารย์ใหม่ คณะพยาบาลศาสตร์ จำนวน 6 คน</t>
  </si>
  <si>
    <r>
      <t xml:space="preserve">3)  ตัวชี้วัดเชิงเวลา  </t>
    </r>
    <r>
      <rPr>
        <sz val="14"/>
        <rFont val="TH SarabunPSK"/>
        <family val="2"/>
      </rPr>
      <t xml:space="preserve">:  </t>
    </r>
  </si>
  <si>
    <r>
      <t xml:space="preserve">4)  ตัวชี้วัดเชิงต้นทุน  : </t>
    </r>
    <r>
      <rPr>
        <sz val="14"/>
        <rFont val="TH SarabunPSK"/>
        <family val="2"/>
      </rPr>
      <t xml:space="preserve">   </t>
    </r>
  </si>
  <si>
    <t>บาท</t>
  </si>
  <si>
    <t xml:space="preserve">เป้าหมาย : </t>
  </si>
  <si>
    <t>รายละเอียดค่าใช้จ่าย</t>
  </si>
  <si>
    <t>กิจกรรมย่อยที่ 1 การปฐมนิเทศอาจารย์ใหม่ (มกราคม 2560)</t>
  </si>
  <si>
    <t>ไม่ใช้งบประมาณ</t>
  </si>
  <si>
    <t>กิจกรรมย่อยที่ 2 การเตรียมความพร้อมสำหรับอาจารย์ใหม่ (กุมภาพันธ์ 2560)</t>
  </si>
  <si>
    <t>1)   งบดำเนินงาน</t>
  </si>
  <si>
    <t>1.1)  ค่าตอบแทน</t>
  </si>
  <si>
    <t>1.2)  ค่าใช้สอย</t>
  </si>
  <si>
    <t>- ค่าอาหารว่าง 6 คน*2 มื้อ*3 วัน*30 บาท</t>
  </si>
  <si>
    <t>- ค่าอาหารกลางวัน 6 คน*3 วัน*120 บาท</t>
  </si>
  <si>
    <t>1.3)  ค่าวัสดุ</t>
  </si>
  <si>
    <t>- ค่าเอกสารประกอบกิจกรรม</t>
  </si>
  <si>
    <t>-ค่าจัดทำเล่มสรุปโครงการ</t>
  </si>
  <si>
    <t>แผนการดำเนินงาน /  แผนการใช้จ่ายงบประมาณ  :</t>
  </si>
  <si>
    <t>ขั้นตอนการดำเนินงาน</t>
  </si>
  <si>
    <t xml:space="preserve">แผนการดำเนินงาน </t>
  </si>
  <si>
    <t>ไตรมาส 1</t>
  </si>
  <si>
    <t>ไตรมาส 2</t>
  </si>
  <si>
    <t>ไตรมาส 3</t>
  </si>
  <si>
    <t>ไตรมาส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</si>
  <si>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</si>
  <si>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</si>
  <si>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</si>
  <si>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</si>
  <si>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</si>
  <si>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</si>
  <si>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</si>
  <si>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</si>
  <si>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</si>
  <si>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</si>
  <si>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</si>
  <si>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</si>
  <si>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 กิจกรรมการปฐมนิเทศอาจารย์ใหม่</t>
  </si>
  <si>
    <t>2. กิจกรรมการเตรียมความพร้อมสำหรับอาจารย์ใหม่</t>
  </si>
  <si>
    <t xml:space="preserve">    </t>
  </si>
  <si>
    <t>งบรายจ่าย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</si>
  <si>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</si>
  <si>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</si>
  <si>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</si>
  <si>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</si>
  <si>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</si>
  <si>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-</t>
  </si>
  <si>
    <t>2.2 ค่าใช้สอย</t>
  </si>
  <si>
    <t>2.3 ค่าวัสดุ</t>
  </si>
  <si>
    <t>2.4 ค่าสาธารณูปโภค</t>
  </si>
  <si>
    <t>3. งบลงทุน</t>
  </si>
  <si>
    <t>3.1 ค่าครุภัณฑ์</t>
  </si>
  <si>
    <t>3.2 ค่าที่ดินสิ่งก่อสร้าง</t>
  </si>
  <si>
    <t>4. งบเงินอุดหนุน</t>
  </si>
  <si>
    <t>5. งบรายจ่ายอื่น</t>
  </si>
  <si>
    <t>รวมงบประมาณ</t>
  </si>
  <si>
    <t>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</si>
  <si>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</si>
  <si>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</si>
  <si>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</si>
  <si>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 xml:space="preserve">      1. อาจารย์ใหม่มีความรู้ความเข้าใจเกี่ยวกับความเป็นมา ปรัชญา วัตถุประสงค์ นโยบาย และโครงสร้างการบริหารงานองค์กร</t>
  </si>
  <si>
    <t xml:space="preserve">สอบถาม </t>
  </si>
  <si>
    <t>แบบประเมินผลหลังเสร็จสิ้นโครงการ</t>
  </si>
  <si>
    <t xml:space="preserve">      2. อาจารย์ใหม่ได้รับการนิเทศสอนงานจากอาจารย์พี่เลี้ยง มีความรู้ความเข้าใจ และทราบถึงแนวทางในการเตรียมความพร้อมเพื่อก้าวเข้าสู่อาจารย์ผู้สอนที่มีประสิทธิภาพ</t>
  </si>
  <si>
    <t>สอบถาม / ติดตามสังเกต</t>
  </si>
  <si>
    <t>แบบติดตามความก้าวหน้าการปฏิบัติงาน</t>
  </si>
  <si>
    <t xml:space="preserve">      3. อาจารย์ใหม่มีความพึงพอใจในการเข้าร่วมกิจกรรมในระดับดี อย่างน้อยร้อยละ 80</t>
  </si>
  <si>
    <t>สอบถาม</t>
  </si>
  <si>
    <t>แบบประเมินความพึงพอใจภายหลังเข้าร่วมโครงการ</t>
  </si>
  <si>
    <t>ผลที่คาดว่าจะได้รับจากกิจกรรม  :</t>
  </si>
  <si>
    <t xml:space="preserve">      1. อาจารย์ใหม่ทุกคนมีความรู้ความเข้าใจเกี่ยวกับความเป็นมา ปรัชญา วัตถุประสงค์ นโยบาย และโครงสร้างการบริหารงานของคณะพยาบาลศาสตร์</t>
  </si>
  <si>
    <t xml:space="preserve">      2. อาจารย์ใหม่ทุกคนได้รับการนิเทศสอนงานจากอาจารย์พี่เลี้ยง มีความรู้ความเข้าใจถึงบทบาทหน้าที่ของตนเอง และสามารถปฏิบัติหน้าที่ได้อย่างมี</t>
  </si>
  <si>
    <t>ประสิทธิภาพ</t>
  </si>
  <si>
    <r>
      <t xml:space="preserve">     </t>
    </r>
    <r>
      <rPr>
        <sz val="14"/>
        <rFont val="TH SarabunPSK"/>
        <family val="2"/>
      </rPr>
      <t>3. อาจารย์ใหม่มีความพึงพอใจในการเข้าร่วมกิจกรรมในระดับดี อย่างน้อยร้อยละ 80</t>
    </r>
  </si>
  <si>
    <t>ผู้รับผิดชอบกิจกรรม :</t>
  </si>
  <si>
    <t xml:space="preserve">      1. อ.พูนทรัพย์ ทู่กู๊ด</t>
  </si>
  <si>
    <t xml:space="preserve">      2. อ.พรสรวง วงศ์สวัสดิ์</t>
  </si>
  <si>
    <t xml:space="preserve">      3. อ.จีรภา กาญจนโกเมศ</t>
  </si>
  <si>
    <t xml:space="preserve">        กิจกรรมย่อยที่ 1 กิจกรรมการปฐมนิเทศอาจารย์ใหม่</t>
  </si>
  <si>
    <t xml:space="preserve">        กิจกรรมย่อยที่ 2 กิจกรรมการเตรียมความพร้อมสำหรับอาจารย์ใหม่</t>
  </si>
  <si>
    <t>กิจกรรมที่ 7.2 การเตรียมความพร้อมและปฐมนิเทศอาจารย์ใหม่</t>
  </si>
  <si>
    <t>กิจกรรมย่อยที่ 1 การปฐมนิเทศอาจารย์ใหม่</t>
  </si>
  <si>
    <t xml:space="preserve">กิจกรรมย่อยที่ 2 การเตรียมความพร้อมสำหรับอาจารย์ใหม่ </t>
  </si>
  <si>
    <t>ตัวชี้วัดแผนยุทธศาสตร์</t>
  </si>
  <si>
    <t>ความพึงพอใจของผู้รับบริการต่อมหาวิทยาลัย</t>
  </si>
  <si>
    <t>ความพึงพอใจของบุคลากรต่อคุณภาพชีวิตและผลสัมฤทธิ์ขององค์กร</t>
  </si>
  <si>
    <t>ประจำสาขาวิชา  เพื่อสร้างความรู้ความเข้าใจทั้งเกี่ยวกับปรัชญาวิสัยทัศน์ วัตถุประสงค์นโยบายโครงสร้างการบริหารงานของคณะพยาบาลศาสตร์ และมหาวิทยาลัย</t>
  </si>
  <si>
    <t>√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</si>
</sst>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2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name val="Angsana New"/>
      <family val="1"/>
      <charset val="222"/>
    </font>
    <font>
      <sz val="14"/>
      <name val="Cordia New"/>
      <family val="2"/>
    </font>
    <font>
      <sz val="14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4"/>
      <name val="Angsana New"/>
      <family val="1"/>
      <charset val="222"/>
    </font>
    <font>
      <sz val="16"/>
      <name val="TH SarabunPSK"/>
      <family val="2"/>
    </font>
    <font>
      <sz val="13.5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color theme="1"/>
      <name val="TH SarabunPSK"/>
      <family val="2"/>
    </font>
    <font>
      <b/>
      <sz val="14"/>
      <color rgb="FFFF0000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5" fillId="0" borderId="0"/>
    <xf numFmtId="0" fontId="6" fillId="0" borderId="0"/>
  </cellStyleXfs>
  <cellXfs count="111">
    <xf numFmtId="0" fontId="0" fillId="0" borderId="0" xfId="0"/>
    <xf numFmtId="0" fontId="2" fillId="0" borderId="0" xfId="6" applyFont="1"/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2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7" fillId="0" borderId="0" xfId="6" applyFont="1"/>
    <xf numFmtId="0" fontId="7" fillId="0" borderId="0" xfId="6" applyFont="1" applyAlignment="1"/>
    <xf numFmtId="0" fontId="8" fillId="0" borderId="3" xfId="6" applyFont="1" applyBorder="1"/>
    <xf numFmtId="0" fontId="8" fillId="0" borderId="0" xfId="6" applyFont="1"/>
    <xf numFmtId="0" fontId="8" fillId="0" borderId="0" xfId="6" applyFont="1" applyBorder="1"/>
    <xf numFmtId="0" fontId="7" fillId="0" borderId="0" xfId="6" applyFont="1" applyAlignment="1">
      <alignment horizontal="left"/>
    </xf>
    <xf numFmtId="0" fontId="8" fillId="0" borderId="0" xfId="6" applyNumberFormat="1" applyFont="1"/>
    <xf numFmtId="0" fontId="8" fillId="0" borderId="0" xfId="6" applyNumberFormat="1" applyFont="1" applyAlignment="1">
      <alignment horizontal="left"/>
    </xf>
    <xf numFmtId="0" fontId="8" fillId="0" borderId="0" xfId="6" applyFont="1" applyAlignment="1">
      <alignment horizontal="left" indent="2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49" fontId="8" fillId="0" borderId="0" xfId="6" applyNumberFormat="1" applyFont="1"/>
    <xf numFmtId="49" fontId="8" fillId="0" borderId="0" xfId="6" applyNumberFormat="1" applyFont="1" applyAlignment="1">
      <alignment horizontal="left"/>
    </xf>
    <xf numFmtId="0" fontId="8" fillId="0" borderId="0" xfId="6" applyFont="1" applyAlignment="1">
      <alignment horizontal="left"/>
    </xf>
    <xf numFmtId="0" fontId="7" fillId="0" borderId="0" xfId="0" applyFont="1"/>
    <xf numFmtId="0" fontId="8" fillId="0" borderId="0" xfId="0" applyFont="1"/>
    <xf numFmtId="187" fontId="10" fillId="0" borderId="1" xfId="3" applyNumberFormat="1" applyFont="1" applyFill="1" applyBorder="1"/>
    <xf numFmtId="187" fontId="11" fillId="0" borderId="1" xfId="3" applyNumberFormat="1" applyFont="1" applyFill="1" applyBorder="1"/>
    <xf numFmtId="187" fontId="11" fillId="0" borderId="1" xfId="3" applyNumberFormat="1" applyFont="1" applyBorder="1"/>
    <xf numFmtId="0" fontId="8" fillId="2" borderId="0" xfId="6" applyFont="1" applyFill="1"/>
    <xf numFmtId="0" fontId="7" fillId="0" borderId="0" xfId="6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3" fontId="10" fillId="0" borderId="0" xfId="6" applyNumberFormat="1" applyFont="1"/>
    <xf numFmtId="0" fontId="10" fillId="0" borderId="0" xfId="6" applyFont="1"/>
    <xf numFmtId="187" fontId="10" fillId="0" borderId="0" xfId="1" applyNumberFormat="1" applyFont="1"/>
    <xf numFmtId="49" fontId="7" fillId="0" borderId="0" xfId="6" applyNumberFormat="1" applyFont="1"/>
    <xf numFmtId="187" fontId="17" fillId="0" borderId="1" xfId="1" applyNumberFormat="1" applyFont="1" applyBorder="1"/>
    <xf numFmtId="0" fontId="12" fillId="0" borderId="2" xfId="0" applyFont="1" applyFill="1" applyBorder="1" applyAlignment="1">
      <alignment vertical="top" wrapText="1" shrinkToFit="1"/>
    </xf>
    <xf numFmtId="49" fontId="7" fillId="0" borderId="0" xfId="0" applyNumberFormat="1" applyFont="1" applyFill="1" applyAlignment="1">
      <alignment horizontal="left"/>
    </xf>
    <xf numFmtId="49" fontId="7" fillId="0" borderId="0" xfId="6" applyNumberFormat="1" applyFont="1" applyFill="1"/>
    <xf numFmtId="49" fontId="7" fillId="0" borderId="0" xfId="6" applyNumberFormat="1" applyFont="1" applyFill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0" xfId="6" applyFont="1" applyAlignment="1"/>
    <xf numFmtId="0" fontId="7" fillId="0" borderId="0" xfId="6" applyFont="1" applyFill="1"/>
    <xf numFmtId="0" fontId="7" fillId="0" borderId="0" xfId="6" applyFont="1" applyFill="1" applyBorder="1"/>
    <xf numFmtId="0" fontId="7" fillId="0" borderId="0" xfId="6" applyFont="1" applyFill="1" applyAlignment="1">
      <alignment horizontal="left"/>
    </xf>
    <xf numFmtId="0" fontId="8" fillId="0" borderId="0" xfId="6" applyFont="1" applyFill="1"/>
    <xf numFmtId="0" fontId="7" fillId="0" borderId="0" xfId="0" applyFont="1" applyFill="1" applyAlignment="1">
      <alignment horizontal="left"/>
    </xf>
    <xf numFmtId="17" fontId="8" fillId="0" borderId="0" xfId="6" applyNumberFormat="1" applyFont="1" applyFill="1"/>
    <xf numFmtId="49" fontId="8" fillId="0" borderId="0" xfId="6" applyNumberFormat="1" applyFont="1" applyFill="1"/>
    <xf numFmtId="0" fontId="13" fillId="0" borderId="0" xfId="6" applyFont="1"/>
    <xf numFmtId="0" fontId="7" fillId="0" borderId="0" xfId="6" applyFont="1" applyFill="1" applyBorder="1" applyAlignment="1">
      <alignment horizontal="right"/>
    </xf>
    <xf numFmtId="0" fontId="18" fillId="0" borderId="1" xfId="0" applyFont="1" applyFill="1" applyBorder="1" applyAlignment="1">
      <alignment vertical="center"/>
    </xf>
    <xf numFmtId="49" fontId="8" fillId="0" borderId="0" xfId="0" applyNumberFormat="1" applyFont="1" applyAlignment="1"/>
    <xf numFmtId="187" fontId="10" fillId="0" borderId="1" xfId="3" applyNumberFormat="1" applyFont="1" applyFill="1" applyBorder="1" applyAlignment="1">
      <alignment horizontal="center"/>
    </xf>
    <xf numFmtId="187" fontId="11" fillId="0" borderId="1" xfId="3" applyNumberFormat="1" applyFont="1" applyFill="1" applyBorder="1" applyAlignment="1">
      <alignment horizontal="center"/>
    </xf>
    <xf numFmtId="187" fontId="11" fillId="0" borderId="1" xfId="3" applyNumberFormat="1" applyFont="1" applyBorder="1" applyAlignment="1">
      <alignment horizontal="center"/>
    </xf>
    <xf numFmtId="187" fontId="7" fillId="0" borderId="0" xfId="2" applyNumberFormat="1" applyFont="1" applyAlignment="1"/>
    <xf numFmtId="3" fontId="8" fillId="0" borderId="0" xfId="6" applyNumberFormat="1" applyFont="1"/>
    <xf numFmtId="187" fontId="10" fillId="0" borderId="0" xfId="2" applyNumberFormat="1" applyFont="1" applyAlignment="1"/>
    <xf numFmtId="0" fontId="14" fillId="0" borderId="0" xfId="6" applyFont="1"/>
    <xf numFmtId="49" fontId="8" fillId="0" borderId="0" xfId="6" applyNumberFormat="1" applyFont="1" applyAlignment="1">
      <alignment horizontal="center"/>
    </xf>
    <xf numFmtId="187" fontId="17" fillId="0" borderId="1" xfId="1" applyNumberFormat="1" applyFont="1" applyBorder="1" applyAlignment="1">
      <alignment horizontal="center"/>
    </xf>
    <xf numFmtId="0" fontId="15" fillId="0" borderId="0" xfId="6" applyFont="1" applyAlignment="1">
      <alignment horizontal="left"/>
    </xf>
    <xf numFmtId="0" fontId="15" fillId="0" borderId="0" xfId="6" applyNumberFormat="1" applyFont="1"/>
    <xf numFmtId="0" fontId="15" fillId="0" borderId="0" xfId="6" applyFont="1"/>
    <xf numFmtId="0" fontId="7" fillId="2" borderId="0" xfId="0" applyFont="1" applyFill="1" applyBorder="1" applyAlignment="1"/>
    <xf numFmtId="187" fontId="10" fillId="2" borderId="0" xfId="6" applyNumberFormat="1" applyFont="1" applyFill="1" applyBorder="1"/>
    <xf numFmtId="187" fontId="10" fillId="0" borderId="0" xfId="6" applyNumberFormat="1" applyFont="1" applyBorder="1"/>
    <xf numFmtId="187" fontId="10" fillId="0" borderId="1" xfId="3" applyNumberFormat="1" applyFont="1" applyFill="1" applyBorder="1" applyAlignment="1">
      <alignment vertical="center"/>
    </xf>
    <xf numFmtId="0" fontId="7" fillId="0" borderId="0" xfId="0" applyFont="1" applyBorder="1" applyAlignment="1"/>
    <xf numFmtId="0" fontId="8" fillId="0" borderId="0" xfId="0" applyFont="1" applyBorder="1" applyAlignment="1">
      <alignment vertical="top" wrapText="1"/>
    </xf>
    <xf numFmtId="0" fontId="7" fillId="0" borderId="0" xfId="6" applyFont="1" applyFill="1" applyBorder="1" applyAlignment="1">
      <alignment horizontal="left"/>
    </xf>
    <xf numFmtId="1" fontId="8" fillId="0" borderId="0" xfId="6" applyNumberFormat="1" applyFont="1" applyAlignment="1">
      <alignment horizontal="right"/>
    </xf>
    <xf numFmtId="1" fontId="8" fillId="0" borderId="0" xfId="6" applyNumberFormat="1" applyFont="1"/>
    <xf numFmtId="0" fontId="12" fillId="0" borderId="1" xfId="0" applyFont="1" applyFill="1" applyBorder="1" applyAlignment="1">
      <alignment horizontal="left" vertical="top" wrapText="1" shrinkToFit="1"/>
    </xf>
    <xf numFmtId="187" fontId="19" fillId="0" borderId="1" xfId="1" applyNumberFormat="1" applyFont="1" applyBorder="1"/>
    <xf numFmtId="187" fontId="10" fillId="0" borderId="0" xfId="2" applyNumberFormat="1" applyFont="1" applyAlignment="1">
      <alignment horizontal="center"/>
    </xf>
    <xf numFmtId="187" fontId="7" fillId="0" borderId="0" xfId="6" applyNumberFormat="1" applyFont="1" applyFill="1" applyAlignment="1">
      <alignment horizontal="center"/>
    </xf>
    <xf numFmtId="0" fontId="7" fillId="0" borderId="0" xfId="6" applyFont="1" applyFill="1" applyAlignment="1">
      <alignment horizontal="center"/>
    </xf>
    <xf numFmtId="187" fontId="7" fillId="0" borderId="0" xfId="6" applyNumberFormat="1" applyFont="1" applyFill="1" applyAlignment="1">
      <alignment horizontal="center"/>
    </xf>
    <xf numFmtId="0" fontId="7" fillId="0" borderId="0" xfId="6" applyFont="1" applyFill="1" applyAlignment="1">
      <alignment horizontal="center"/>
    </xf>
    <xf numFmtId="49" fontId="18" fillId="0" borderId="0" xfId="6" applyNumberFormat="1" applyFont="1" applyFill="1"/>
    <xf numFmtId="0" fontId="7" fillId="3" borderId="0" xfId="0" applyFont="1" applyFill="1" applyBorder="1" applyAlignment="1">
      <alignment horizontal="center"/>
    </xf>
    <xf numFmtId="0" fontId="20" fillId="0" borderId="0" xfId="0" applyFont="1"/>
    <xf numFmtId="187" fontId="10" fillId="0" borderId="0" xfId="2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9" fillId="0" borderId="0" xfId="6" applyFont="1" applyAlignment="1">
      <alignment horizontal="center"/>
    </xf>
    <xf numFmtId="0" fontId="7" fillId="0" borderId="0" xfId="6" applyFont="1" applyAlignment="1">
      <alignment horizontal="center"/>
    </xf>
    <xf numFmtId="187" fontId="7" fillId="0" borderId="0" xfId="6" applyNumberFormat="1" applyFont="1" applyFill="1" applyAlignment="1">
      <alignment horizontal="center"/>
    </xf>
    <xf numFmtId="0" fontId="7" fillId="0" borderId="0" xfId="6" applyFont="1" applyFill="1" applyAlignment="1">
      <alignment horizontal="center"/>
    </xf>
    <xf numFmtId="0" fontId="8" fillId="2" borderId="0" xfId="6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21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shrinkToFit="1"/>
    </xf>
    <xf numFmtId="187" fontId="10" fillId="4" borderId="1" xfId="3" applyNumberFormat="1" applyFont="1" applyFill="1" applyBorder="1" applyAlignment="1">
      <alignment horizontal="center"/>
    </xf>
    <xf numFmtId="187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</cellXfs>
  <cellStyles count="11">
    <cellStyle name="เครื่องหมายจุลภาค" xfId="1" builtinId="3"/>
    <cellStyle name="เครื่องหมายจุลภาค 2" xfId="2"/>
    <cellStyle name="เครื่องหมายจุลภาค 2 2" xfId="3"/>
    <cellStyle name="เครื่องหมายจุลภาค 3" xfId="4"/>
    <cellStyle name="เครื่องหมายจุลภาค 4" xfId="5"/>
    <cellStyle name="ปกติ" xfId="0" builtinId="0"/>
    <cellStyle name="ปกติ 2" xfId="6"/>
    <cellStyle name="ปกติ 3" xfId="7"/>
    <cellStyle name="ปกติ 3 2" xfId="8"/>
    <cellStyle name="ปกติ 4" xfId="9"/>
    <cellStyle name="ปกติ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Q89"/>
  <sheetViews>
    <sheetView tabSelected="1" view="pageBreakPreview" topLeftCell="A58" zoomScaleSheetLayoutView="100" workbookViewId="0">
      <selection activeCell="A71" sqref="A71:M72"/>
    </sheetView>
  </sheetViews>
  <sheetFormatPr defaultColWidth="9" defaultRowHeight="23.25"/>
  <cols>
    <col min="1" max="1" width="19.375" style="1" customWidth="1"/>
    <col min="2" max="2" width="6.25" style="1" customWidth="1"/>
    <col min="3" max="3" width="5.75" style="1" customWidth="1"/>
    <col min="4" max="4" width="6" style="1" customWidth="1"/>
    <col min="5" max="5" width="6.625" style="1" customWidth="1"/>
    <col min="6" max="6" width="5.75" style="1" customWidth="1"/>
    <col min="7" max="7" width="6.25" style="1" customWidth="1"/>
    <col min="8" max="8" width="6.75" style="1" bestFit="1" customWidth="1"/>
    <col min="9" max="9" width="5.75" style="1" customWidth="1"/>
    <col min="10" max="10" width="6" style="1" customWidth="1"/>
    <col min="11" max="11" width="5.75" style="1" customWidth="1"/>
    <col min="12" max="12" width="6.25" style="1" customWidth="1"/>
    <col min="13" max="13" width="5.75" style="1" customWidth="1"/>
    <col min="14" max="14" width="6.625" style="1" customWidth="1"/>
    <col min="15" max="15" width="7.75" style="1" customWidth="1"/>
    <col min="16" max="16384" width="9" style="1"/>
  </cols>
  <sheetData>
    <row r="1" spans="1:15" s="10" customFormat="1" ht="18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s="11" customFormat="1" ht="18.7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s="11" customFormat="1" ht="18.7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s="13" customFormat="1" ht="19.5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</row>
    <row r="5" spans="1:15" s="43" customFormat="1" ht="19.5" thickTop="1">
      <c r="A5" s="43" t="s">
        <v>104</v>
      </c>
      <c r="B5" s="44"/>
      <c r="C5" s="44"/>
      <c r="D5" s="44"/>
      <c r="F5" s="44"/>
      <c r="H5" s="45"/>
      <c r="K5" s="72" t="s">
        <v>3</v>
      </c>
      <c r="L5" s="51"/>
      <c r="M5" s="51"/>
      <c r="N5" s="51"/>
      <c r="O5" s="51"/>
    </row>
    <row r="6" spans="1:15" s="43" customFormat="1" ht="18.75">
      <c r="A6" s="43" t="s">
        <v>102</v>
      </c>
      <c r="B6" s="44"/>
      <c r="C6" s="44"/>
      <c r="D6" s="44"/>
      <c r="F6" s="44"/>
      <c r="K6" s="44"/>
    </row>
    <row r="7" spans="1:15" s="43" customFormat="1" ht="18.75">
      <c r="A7" s="43" t="s">
        <v>103</v>
      </c>
      <c r="B7" s="44"/>
      <c r="C7" s="44"/>
      <c r="D7" s="44"/>
      <c r="F7" s="44"/>
    </row>
    <row r="8" spans="1:15" s="46" customFormat="1" ht="8.4499999999999993" customHeight="1">
      <c r="A8" s="45"/>
      <c r="K8" s="43"/>
    </row>
    <row r="9" spans="1:15" s="10" customFormat="1" ht="18.75">
      <c r="A9" s="15" t="s">
        <v>4</v>
      </c>
      <c r="B9" s="16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5" s="13" customFormat="1" ht="18.75">
      <c r="A10" s="63" t="s">
        <v>5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5" s="13" customFormat="1" ht="18.75">
      <c r="A11" s="63" t="s">
        <v>6</v>
      </c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5" s="13" customFormat="1" ht="18.75">
      <c r="A12" s="63" t="s">
        <v>7</v>
      </c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5" s="13" customFormat="1" ht="18.75">
      <c r="A13" s="63" t="s">
        <v>8</v>
      </c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5" s="13" customFormat="1" ht="18.75">
      <c r="A14" s="63" t="s">
        <v>9</v>
      </c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1:15" s="13" customFormat="1" ht="18.75">
      <c r="A15" s="63" t="s">
        <v>10</v>
      </c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5" s="13" customFormat="1" ht="18.75">
      <c r="A16" s="63" t="s">
        <v>110</v>
      </c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5" s="13" customFormat="1" ht="18.75">
      <c r="A17" s="63" t="s">
        <v>11</v>
      </c>
      <c r="B17" s="6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5" s="13" customFormat="1" ht="5.45" customHeight="1">
      <c r="A18" s="17"/>
      <c r="N18" s="10"/>
      <c r="O18" s="10"/>
    </row>
    <row r="19" spans="1:15" s="10" customFormat="1" ht="18.75">
      <c r="A19" s="30" t="s">
        <v>12</v>
      </c>
    </row>
    <row r="20" spans="1:15" s="13" customFormat="1" ht="18.75">
      <c r="A20" s="18" t="s">
        <v>13</v>
      </c>
    </row>
    <row r="21" spans="1:15" s="13" customFormat="1" ht="18.75">
      <c r="A21" s="18" t="s">
        <v>14</v>
      </c>
    </row>
    <row r="22" spans="1:15" s="13" customFormat="1" ht="7.9" customHeight="1">
      <c r="A22" s="18"/>
    </row>
    <row r="23" spans="1:15" s="13" customFormat="1" ht="18.75">
      <c r="A23" s="11" t="s">
        <v>15</v>
      </c>
    </row>
    <row r="24" spans="1:15" s="13" customFormat="1" ht="18.75">
      <c r="A24" s="42" t="s">
        <v>16</v>
      </c>
    </row>
    <row r="25" spans="1:15" s="13" customFormat="1" ht="18.75">
      <c r="A25" s="42" t="s">
        <v>17</v>
      </c>
    </row>
    <row r="26" spans="1:15" s="13" customFormat="1" ht="6" customHeight="1">
      <c r="A26" s="42"/>
    </row>
    <row r="27" spans="1:15" s="13" customFormat="1" ht="18.75">
      <c r="A27" s="19" t="s">
        <v>18</v>
      </c>
    </row>
    <row r="28" spans="1:15" s="13" customFormat="1" ht="18.75">
      <c r="A28" s="19" t="s">
        <v>19</v>
      </c>
      <c r="B28" s="13" t="s">
        <v>20</v>
      </c>
    </row>
    <row r="29" spans="1:15" s="13" customFormat="1" ht="18.75">
      <c r="A29" s="19"/>
      <c r="B29" s="13" t="s">
        <v>21</v>
      </c>
    </row>
    <row r="30" spans="1:15" s="13" customFormat="1" ht="18.75">
      <c r="A30" s="19"/>
      <c r="B30" s="13" t="s">
        <v>22</v>
      </c>
    </row>
    <row r="31" spans="1:15" s="13" customFormat="1" ht="18.75">
      <c r="A31" s="19"/>
      <c r="B31" s="13" t="s">
        <v>23</v>
      </c>
    </row>
    <row r="32" spans="1:15" s="13" customFormat="1" ht="18.75">
      <c r="A32" s="19" t="s">
        <v>107</v>
      </c>
      <c r="B32" s="23">
        <v>6.1</v>
      </c>
      <c r="C32" s="84" t="s">
        <v>108</v>
      </c>
    </row>
    <row r="33" spans="1:17" s="13" customFormat="1" ht="18.75">
      <c r="A33" s="19"/>
      <c r="B33" s="23">
        <v>6.2</v>
      </c>
      <c r="C33" s="13" t="s">
        <v>109</v>
      </c>
    </row>
    <row r="34" spans="1:17" s="13" customFormat="1" ht="18.75">
      <c r="A34" s="19" t="s">
        <v>24</v>
      </c>
      <c r="B34" s="13" t="s">
        <v>25</v>
      </c>
    </row>
    <row r="35" spans="1:17" s="43" customFormat="1" ht="18.75">
      <c r="A35" s="47" t="s">
        <v>26</v>
      </c>
      <c r="B35" s="46" t="s">
        <v>105</v>
      </c>
      <c r="C35" s="46"/>
      <c r="D35" s="46"/>
      <c r="E35" s="46"/>
      <c r="F35" s="46"/>
      <c r="G35" s="46"/>
      <c r="H35" s="46"/>
      <c r="I35" s="46"/>
      <c r="J35" s="46"/>
      <c r="K35" s="46"/>
      <c r="L35" s="48">
        <v>21916</v>
      </c>
      <c r="M35" s="46"/>
      <c r="N35" s="46"/>
      <c r="O35" s="46"/>
      <c r="P35" s="46"/>
      <c r="Q35" s="46"/>
    </row>
    <row r="36" spans="1:17" s="43" customFormat="1" ht="18.75">
      <c r="A36" s="47"/>
      <c r="B36" s="46" t="s">
        <v>106</v>
      </c>
      <c r="C36" s="46"/>
      <c r="D36" s="46"/>
      <c r="E36" s="46"/>
      <c r="F36" s="46"/>
      <c r="G36" s="46"/>
      <c r="H36" s="46"/>
      <c r="I36" s="46"/>
      <c r="J36" s="46"/>
      <c r="K36" s="46"/>
      <c r="L36" s="48">
        <v>21947</v>
      </c>
      <c r="M36" s="46"/>
      <c r="N36" s="46"/>
      <c r="O36" s="46"/>
      <c r="P36" s="46"/>
      <c r="Q36" s="46"/>
    </row>
    <row r="37" spans="1:17" s="46" customFormat="1" ht="18.75">
      <c r="A37" s="47" t="s">
        <v>27</v>
      </c>
      <c r="B37" s="95">
        <f>B40</f>
        <v>5000</v>
      </c>
      <c r="C37" s="96"/>
      <c r="D37" s="43" t="s">
        <v>28</v>
      </c>
    </row>
    <row r="38" spans="1:17" s="46" customFormat="1" ht="7.5" customHeight="1">
      <c r="A38" s="47"/>
      <c r="B38" s="80"/>
      <c r="C38" s="81"/>
      <c r="D38" s="43"/>
    </row>
    <row r="39" spans="1:17" s="10" customFormat="1" ht="18.75">
      <c r="A39" s="19" t="s">
        <v>29</v>
      </c>
      <c r="B39" s="13" t="s">
        <v>25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s="39" customFormat="1" ht="18.75">
      <c r="A40" s="43" t="s">
        <v>30</v>
      </c>
      <c r="B40" s="95">
        <f>B43</f>
        <v>5000</v>
      </c>
      <c r="C40" s="96"/>
      <c r="D40" s="43" t="s">
        <v>28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s="10" customFormat="1" ht="18.75">
      <c r="A41" s="38" t="s">
        <v>31</v>
      </c>
      <c r="B41" s="39"/>
      <c r="C41" s="39"/>
      <c r="D41" s="39"/>
      <c r="E41" s="40"/>
      <c r="F41" s="39"/>
      <c r="G41" s="39"/>
      <c r="H41" s="82" t="s">
        <v>32</v>
      </c>
      <c r="I41" s="39"/>
      <c r="J41" s="35"/>
      <c r="K41" s="35"/>
      <c r="L41" s="35"/>
      <c r="M41" s="35"/>
      <c r="P41" s="35"/>
      <c r="Q41" s="35"/>
    </row>
    <row r="42" spans="1:17" s="49" customFormat="1" ht="18.75">
      <c r="A42" s="43" t="s">
        <v>33</v>
      </c>
      <c r="B42" s="78"/>
      <c r="C42" s="79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s="10" customFormat="1" ht="18.75">
      <c r="A43" s="19" t="s">
        <v>34</v>
      </c>
      <c r="B43" s="85">
        <f>H45+H48</f>
        <v>5000</v>
      </c>
      <c r="C43" s="85"/>
      <c r="D43" s="33" t="s">
        <v>28</v>
      </c>
      <c r="H43" s="32"/>
      <c r="P43" s="21"/>
      <c r="Q43" s="21"/>
    </row>
    <row r="44" spans="1:17" s="21" customFormat="1" ht="18.75">
      <c r="A44" s="20" t="s">
        <v>35</v>
      </c>
      <c r="B44" s="10"/>
      <c r="C44" s="10"/>
      <c r="D44" s="10"/>
      <c r="E44" s="10"/>
      <c r="F44" s="10"/>
      <c r="G44" s="59"/>
      <c r="H44" s="77">
        <v>0</v>
      </c>
      <c r="I44" s="33" t="s">
        <v>28</v>
      </c>
      <c r="J44" s="33"/>
      <c r="K44" s="10"/>
      <c r="L44" s="10"/>
      <c r="M44" s="10"/>
      <c r="N44" s="10"/>
      <c r="O44" s="10"/>
      <c r="P44" s="10"/>
      <c r="Q44" s="10"/>
    </row>
    <row r="45" spans="1:17" s="10" customFormat="1" ht="18.75">
      <c r="A45" s="20" t="s">
        <v>36</v>
      </c>
      <c r="E45" s="34"/>
      <c r="G45" s="59"/>
      <c r="H45" s="59">
        <f>SUM(F46:F47)</f>
        <v>3240</v>
      </c>
      <c r="I45" s="33" t="s">
        <v>28</v>
      </c>
      <c r="J45" s="33"/>
      <c r="P45" s="21"/>
      <c r="Q45" s="21"/>
    </row>
    <row r="46" spans="1:17" s="10" customFormat="1" ht="18.75">
      <c r="A46" s="53" t="s">
        <v>37</v>
      </c>
      <c r="E46" s="34"/>
      <c r="F46" s="58">
        <v>1080</v>
      </c>
      <c r="G46" s="77" t="s">
        <v>28</v>
      </c>
      <c r="H46" s="77"/>
      <c r="I46" s="33"/>
      <c r="J46" s="33"/>
      <c r="P46" s="21"/>
      <c r="Q46" s="21"/>
    </row>
    <row r="47" spans="1:17" s="10" customFormat="1" ht="18.75">
      <c r="A47" s="53" t="s">
        <v>38</v>
      </c>
      <c r="E47" s="34"/>
      <c r="F47" s="58">
        <v>2160</v>
      </c>
      <c r="G47" s="77" t="s">
        <v>28</v>
      </c>
      <c r="H47" s="77"/>
      <c r="I47" s="33"/>
      <c r="J47" s="33"/>
      <c r="P47" s="21"/>
      <c r="Q47" s="21"/>
    </row>
    <row r="48" spans="1:17" s="13" customFormat="1" ht="18.75">
      <c r="A48" s="20" t="s">
        <v>39</v>
      </c>
      <c r="B48" s="10"/>
      <c r="C48" s="10"/>
      <c r="D48" s="10"/>
      <c r="E48" s="34"/>
      <c r="F48" s="10"/>
      <c r="G48" s="57"/>
      <c r="H48" s="57">
        <f>SUM(F49:F50)</f>
        <v>1760</v>
      </c>
      <c r="I48" s="10" t="s">
        <v>28</v>
      </c>
      <c r="J48" s="10"/>
      <c r="K48" s="10"/>
      <c r="L48" s="10"/>
      <c r="M48" s="10"/>
      <c r="N48" s="21"/>
      <c r="O48" s="21"/>
      <c r="P48" s="21"/>
      <c r="Q48" s="21"/>
    </row>
    <row r="49" spans="1:17" s="10" customFormat="1" ht="18.75">
      <c r="A49" s="31" t="s">
        <v>40</v>
      </c>
      <c r="B49" s="21"/>
      <c r="C49" s="21"/>
      <c r="D49" s="21"/>
      <c r="E49" s="22"/>
      <c r="F49" s="73">
        <v>1260</v>
      </c>
      <c r="G49" s="61" t="s">
        <v>28</v>
      </c>
      <c r="H49" s="21"/>
      <c r="I49" s="21"/>
      <c r="J49" s="21"/>
      <c r="K49" s="21"/>
      <c r="L49" s="21"/>
      <c r="M49" s="21"/>
      <c r="P49" s="21"/>
      <c r="Q49" s="21"/>
    </row>
    <row r="50" spans="1:17" s="10" customFormat="1" ht="18.75">
      <c r="A50" s="53" t="s">
        <v>41</v>
      </c>
      <c r="E50" s="34"/>
      <c r="F50" s="74">
        <v>500</v>
      </c>
      <c r="G50" s="77" t="s">
        <v>28</v>
      </c>
      <c r="H50" s="77"/>
      <c r="I50" s="33"/>
      <c r="J50" s="33"/>
      <c r="P50" s="21"/>
      <c r="Q50" s="21"/>
    </row>
    <row r="51" spans="1:17" s="10" customFormat="1" ht="18.75">
      <c r="A51" s="53"/>
      <c r="E51" s="34"/>
      <c r="F51" s="74"/>
      <c r="G51" s="77"/>
      <c r="H51" s="77"/>
      <c r="I51" s="33"/>
      <c r="J51" s="33"/>
      <c r="P51" s="21"/>
      <c r="Q51" s="21"/>
    </row>
    <row r="52" spans="1:17" s="13" customFormat="1" ht="18.75">
      <c r="A52" s="19" t="s">
        <v>42</v>
      </c>
      <c r="N52" s="83"/>
    </row>
    <row r="53" spans="1:17" s="29" customFormat="1" ht="18.75">
      <c r="A53" s="98" t="s">
        <v>43</v>
      </c>
      <c r="B53" s="99" t="s">
        <v>44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66"/>
    </row>
    <row r="54" spans="1:17" s="29" customFormat="1" ht="18.75">
      <c r="A54" s="100"/>
      <c r="B54" s="101" t="s">
        <v>45</v>
      </c>
      <c r="C54" s="101"/>
      <c r="D54" s="101"/>
      <c r="E54" s="101" t="s">
        <v>46</v>
      </c>
      <c r="F54" s="101"/>
      <c r="G54" s="101"/>
      <c r="H54" s="101" t="s">
        <v>47</v>
      </c>
      <c r="I54" s="101"/>
      <c r="J54" s="101"/>
      <c r="K54" s="101" t="s">
        <v>48</v>
      </c>
      <c r="L54" s="101"/>
      <c r="M54" s="101"/>
      <c r="N54" s="102"/>
      <c r="O54" s="97"/>
    </row>
    <row r="55" spans="1:17" s="29" customFormat="1" ht="18.75">
      <c r="A55" s="103"/>
      <c r="B55" s="104" t="s">
        <v>49</v>
      </c>
      <c r="C55" s="104" t="s">
        <v>50</v>
      </c>
      <c r="D55" s="104" t="s">
        <v>51</v>
      </c>
      <c r="E55" s="104" t="s">
        <v>52</v>
      </c>
      <c r="F55" s="104" t="s">
        <v>53</v>
      </c>
      <c r="G55" s="104" t="s">
        <v>54</v>
      </c>
      <c r="H55" s="104" t="s">
        <v>55</v>
      </c>
      <c r="I55" s="104" t="s">
        <v>56</v>
      </c>
      <c r="J55" s="104" t="s">
        <v>57</v>
      </c>
      <c r="K55" s="104" t="s">
        <v>58</v>
      </c>
      <c r="L55" s="104" t="s">
        <v>59</v>
      </c>
      <c r="M55" s="104" t="s">
        <v>60</v>
      </c>
      <c r="N55" s="105"/>
      <c r="O55" s="97"/>
    </row>
    <row r="56" spans="1:17" s="13" customFormat="1" ht="34.5">
      <c r="A56" s="37" t="s">
        <v>61</v>
      </c>
      <c r="B56" s="52"/>
      <c r="C56" s="5"/>
      <c r="D56" s="6"/>
      <c r="E56" s="106" t="s">
        <v>111</v>
      </c>
      <c r="F56" s="6"/>
      <c r="G56" s="6"/>
      <c r="H56" s="2"/>
      <c r="I56" s="2"/>
      <c r="J56" s="2"/>
      <c r="K56" s="2"/>
      <c r="L56" s="2"/>
      <c r="M56" s="2"/>
      <c r="N56" s="3"/>
      <c r="O56" s="14"/>
    </row>
    <row r="57" spans="1:17" s="13" customFormat="1" ht="39" customHeight="1">
      <c r="A57" s="75" t="s">
        <v>62</v>
      </c>
      <c r="B57" s="5" t="s">
        <v>63</v>
      </c>
      <c r="C57" s="5"/>
      <c r="D57" s="6"/>
      <c r="E57" s="5"/>
      <c r="F57" s="106" t="s">
        <v>111</v>
      </c>
      <c r="G57" s="6"/>
      <c r="H57" s="2"/>
      <c r="I57" s="5"/>
      <c r="J57" s="2"/>
      <c r="K57" s="2"/>
      <c r="L57" s="41"/>
      <c r="M57" s="2"/>
      <c r="N57" s="3"/>
      <c r="O57" s="14"/>
    </row>
    <row r="58" spans="1:17" s="29" customFormat="1" ht="18.75">
      <c r="A58" s="107" t="s">
        <v>64</v>
      </c>
      <c r="B58" s="99" t="s">
        <v>65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66"/>
    </row>
    <row r="59" spans="1:17" s="29" customFormat="1" ht="18.75">
      <c r="A59" s="107" t="s">
        <v>66</v>
      </c>
      <c r="B59" s="108">
        <f>B60+B61+B66+B69+B70</f>
        <v>0</v>
      </c>
      <c r="C59" s="108">
        <f t="shared" ref="C59:M59" si="0">C60+C61+C66+C69+C70</f>
        <v>0</v>
      </c>
      <c r="D59" s="108">
        <f t="shared" si="0"/>
        <v>0</v>
      </c>
      <c r="E59" s="108">
        <f t="shared" si="0"/>
        <v>0</v>
      </c>
      <c r="F59" s="108">
        <f t="shared" si="0"/>
        <v>5000</v>
      </c>
      <c r="G59" s="108">
        <f t="shared" si="0"/>
        <v>0</v>
      </c>
      <c r="H59" s="108">
        <f t="shared" si="0"/>
        <v>0</v>
      </c>
      <c r="I59" s="108">
        <f t="shared" si="0"/>
        <v>0</v>
      </c>
      <c r="J59" s="108">
        <f t="shared" si="0"/>
        <v>0</v>
      </c>
      <c r="K59" s="108">
        <f t="shared" si="0"/>
        <v>0</v>
      </c>
      <c r="L59" s="108">
        <f t="shared" si="0"/>
        <v>0</v>
      </c>
      <c r="M59" s="108">
        <f t="shared" si="0"/>
        <v>0</v>
      </c>
      <c r="N59" s="108">
        <f>SUM(B59:M59)</f>
        <v>5000</v>
      </c>
      <c r="O59" s="67"/>
    </row>
    <row r="60" spans="1:17" s="13" customFormat="1" ht="18.75">
      <c r="A60" s="7" t="s">
        <v>67</v>
      </c>
      <c r="B60" s="69">
        <v>0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108">
        <f t="shared" ref="N60:N72" si="1">SUM(B60:M60)</f>
        <v>0</v>
      </c>
      <c r="O60" s="68"/>
    </row>
    <row r="61" spans="1:17" s="13" customFormat="1" ht="18.75">
      <c r="A61" s="7" t="s">
        <v>68</v>
      </c>
      <c r="B61" s="54">
        <f>SUM(B62:B65)</f>
        <v>0</v>
      </c>
      <c r="C61" s="54">
        <f t="shared" ref="C61:M61" si="2">SUM(C62:C65)</f>
        <v>0</v>
      </c>
      <c r="D61" s="54">
        <f t="shared" si="2"/>
        <v>0</v>
      </c>
      <c r="E61" s="54">
        <f t="shared" si="2"/>
        <v>0</v>
      </c>
      <c r="F61" s="54">
        <f t="shared" si="2"/>
        <v>5000</v>
      </c>
      <c r="G61" s="54">
        <f t="shared" si="2"/>
        <v>0</v>
      </c>
      <c r="H61" s="54">
        <f t="shared" si="2"/>
        <v>0</v>
      </c>
      <c r="I61" s="54">
        <f t="shared" si="2"/>
        <v>0</v>
      </c>
      <c r="J61" s="54">
        <f t="shared" si="2"/>
        <v>0</v>
      </c>
      <c r="K61" s="54">
        <f t="shared" si="2"/>
        <v>0</v>
      </c>
      <c r="L61" s="54">
        <f t="shared" si="2"/>
        <v>0</v>
      </c>
      <c r="M61" s="54">
        <f t="shared" si="2"/>
        <v>0</v>
      </c>
      <c r="N61" s="108">
        <f t="shared" si="1"/>
        <v>5000</v>
      </c>
      <c r="O61" s="68"/>
    </row>
    <row r="62" spans="1:17" s="13" customFormat="1" ht="18.75">
      <c r="A62" s="4" t="s">
        <v>69</v>
      </c>
      <c r="B62" s="55" t="s">
        <v>70</v>
      </c>
      <c r="C62" s="55" t="s">
        <v>70</v>
      </c>
      <c r="D62" s="27"/>
      <c r="E62" s="62" t="s">
        <v>70</v>
      </c>
      <c r="F62" s="27"/>
      <c r="G62" s="55" t="s">
        <v>70</v>
      </c>
      <c r="H62" s="56" t="s">
        <v>70</v>
      </c>
      <c r="I62" s="36"/>
      <c r="J62" s="28"/>
      <c r="K62" s="28"/>
      <c r="L62" s="28"/>
      <c r="M62" s="28"/>
      <c r="N62" s="108">
        <f t="shared" si="1"/>
        <v>0</v>
      </c>
      <c r="O62" s="68"/>
    </row>
    <row r="63" spans="1:17" s="13" customFormat="1" ht="18.75">
      <c r="A63" s="4" t="s">
        <v>71</v>
      </c>
      <c r="B63" s="55" t="s">
        <v>70</v>
      </c>
      <c r="C63" s="55" t="s">
        <v>70</v>
      </c>
      <c r="D63" s="27"/>
      <c r="E63" s="36"/>
      <c r="F63" s="76">
        <v>3240</v>
      </c>
      <c r="G63" s="55" t="s">
        <v>70</v>
      </c>
      <c r="H63" s="28"/>
      <c r="I63" s="36"/>
      <c r="J63" s="28"/>
      <c r="K63" s="28"/>
      <c r="L63" s="28"/>
      <c r="M63" s="28"/>
      <c r="N63" s="108">
        <f t="shared" si="1"/>
        <v>3240</v>
      </c>
      <c r="O63" s="68"/>
    </row>
    <row r="64" spans="1:17" s="13" customFormat="1" ht="18.75">
      <c r="A64" s="4" t="s">
        <v>72</v>
      </c>
      <c r="B64" s="55" t="s">
        <v>70</v>
      </c>
      <c r="C64" s="55" t="s">
        <v>70</v>
      </c>
      <c r="D64" s="27"/>
      <c r="E64" s="36"/>
      <c r="F64" s="76">
        <v>1760</v>
      </c>
      <c r="G64" s="55" t="s">
        <v>70</v>
      </c>
      <c r="H64" s="56" t="s">
        <v>70</v>
      </c>
      <c r="I64" s="36"/>
      <c r="J64" s="28"/>
      <c r="K64" s="28"/>
      <c r="L64" s="28"/>
      <c r="M64" s="28"/>
      <c r="N64" s="108">
        <f t="shared" si="1"/>
        <v>1760</v>
      </c>
      <c r="O64" s="68"/>
    </row>
    <row r="65" spans="1:17" s="13" customFormat="1" ht="18.75">
      <c r="A65" s="8" t="s">
        <v>73</v>
      </c>
      <c r="B65" s="55" t="s">
        <v>70</v>
      </c>
      <c r="C65" s="55" t="s">
        <v>70</v>
      </c>
      <c r="D65" s="27"/>
      <c r="E65" s="27"/>
      <c r="F65" s="27"/>
      <c r="G65" s="55" t="s">
        <v>70</v>
      </c>
      <c r="H65" s="28"/>
      <c r="I65" s="28"/>
      <c r="J65" s="28"/>
      <c r="K65" s="28"/>
      <c r="L65" s="28"/>
      <c r="M65" s="28"/>
      <c r="N65" s="108">
        <f t="shared" si="1"/>
        <v>0</v>
      </c>
      <c r="O65" s="68"/>
    </row>
    <row r="66" spans="1:17" s="13" customFormat="1" ht="18.75">
      <c r="A66" s="7" t="s">
        <v>74</v>
      </c>
      <c r="B66" s="26">
        <f>+B67+B68</f>
        <v>0</v>
      </c>
      <c r="C66" s="26">
        <f t="shared" ref="C66:M66" si="3">+C67+C68</f>
        <v>0</v>
      </c>
      <c r="D66" s="26">
        <f t="shared" si="3"/>
        <v>0</v>
      </c>
      <c r="E66" s="26">
        <f t="shared" si="3"/>
        <v>0</v>
      </c>
      <c r="F66" s="26">
        <f t="shared" si="3"/>
        <v>0</v>
      </c>
      <c r="G66" s="26">
        <f t="shared" si="3"/>
        <v>0</v>
      </c>
      <c r="H66" s="26">
        <f t="shared" si="3"/>
        <v>0</v>
      </c>
      <c r="I66" s="26">
        <f t="shared" si="3"/>
        <v>0</v>
      </c>
      <c r="J66" s="26">
        <f t="shared" si="3"/>
        <v>0</v>
      </c>
      <c r="K66" s="26">
        <f t="shared" si="3"/>
        <v>0</v>
      </c>
      <c r="L66" s="26">
        <f t="shared" si="3"/>
        <v>0</v>
      </c>
      <c r="M66" s="26">
        <f t="shared" si="3"/>
        <v>0</v>
      </c>
      <c r="N66" s="108">
        <f t="shared" si="1"/>
        <v>0</v>
      </c>
      <c r="O66" s="68"/>
    </row>
    <row r="67" spans="1:17" s="13" customFormat="1" ht="19.5" customHeight="1">
      <c r="A67" s="4" t="s">
        <v>75</v>
      </c>
      <c r="B67" s="27"/>
      <c r="C67" s="27"/>
      <c r="D67" s="27"/>
      <c r="E67" s="27"/>
      <c r="F67" s="27"/>
      <c r="G67" s="27"/>
      <c r="H67" s="28"/>
      <c r="I67" s="28"/>
      <c r="J67" s="28"/>
      <c r="K67" s="28"/>
      <c r="L67" s="28"/>
      <c r="M67" s="28"/>
      <c r="N67" s="108">
        <f t="shared" si="1"/>
        <v>0</v>
      </c>
      <c r="O67" s="68"/>
    </row>
    <row r="68" spans="1:17" s="13" customFormat="1" ht="18.75">
      <c r="A68" s="4" t="s">
        <v>76</v>
      </c>
      <c r="B68" s="27"/>
      <c r="C68" s="27"/>
      <c r="D68" s="27"/>
      <c r="E68" s="27"/>
      <c r="F68" s="27"/>
      <c r="G68" s="27"/>
      <c r="H68" s="28"/>
      <c r="I68" s="28"/>
      <c r="J68" s="28"/>
      <c r="K68" s="28"/>
      <c r="L68" s="28"/>
      <c r="M68" s="28"/>
      <c r="N68" s="108">
        <f t="shared" si="1"/>
        <v>0</v>
      </c>
      <c r="O68" s="68"/>
    </row>
    <row r="69" spans="1:17" s="13" customFormat="1" ht="18.75">
      <c r="A69" s="7" t="s">
        <v>77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108">
        <f t="shared" si="1"/>
        <v>0</v>
      </c>
      <c r="O69" s="68"/>
    </row>
    <row r="70" spans="1:17" s="13" customFormat="1" ht="18.75">
      <c r="A70" s="9" t="s">
        <v>78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108">
        <f t="shared" si="1"/>
        <v>0</v>
      </c>
      <c r="O70" s="68"/>
    </row>
    <row r="71" spans="1:17" s="29" customFormat="1" ht="18.75">
      <c r="A71" s="98" t="s">
        <v>79</v>
      </c>
      <c r="B71" s="109">
        <f>+B59+C59+D59</f>
        <v>0</v>
      </c>
      <c r="C71" s="110"/>
      <c r="D71" s="110"/>
      <c r="E71" s="109">
        <f t="shared" ref="E71" si="4">+E59+F59+G59</f>
        <v>5000</v>
      </c>
      <c r="F71" s="110"/>
      <c r="G71" s="110"/>
      <c r="H71" s="109">
        <f t="shared" ref="H71" si="5">+H59+I59+J59</f>
        <v>0</v>
      </c>
      <c r="I71" s="110"/>
      <c r="J71" s="110"/>
      <c r="K71" s="109">
        <f t="shared" ref="K71" si="6">+K59+L59+M59</f>
        <v>0</v>
      </c>
      <c r="L71" s="110"/>
      <c r="M71" s="110"/>
      <c r="N71" s="108">
        <f t="shared" si="1"/>
        <v>5000</v>
      </c>
      <c r="O71" s="67"/>
    </row>
    <row r="72" spans="1:17" s="29" customFormat="1" ht="18.75">
      <c r="A72" s="103"/>
      <c r="B72" s="109">
        <f>+B71+E71+H71+K71</f>
        <v>5000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08">
        <f t="shared" si="1"/>
        <v>5000</v>
      </c>
      <c r="O72" s="67"/>
    </row>
    <row r="73" spans="1:17" s="13" customFormat="1" ht="10.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7" s="10" customFormat="1" ht="18.75">
      <c r="A74" s="24" t="s">
        <v>80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14"/>
      <c r="N74" s="13"/>
      <c r="O74" s="13"/>
      <c r="P74" s="13"/>
      <c r="Q74" s="13"/>
    </row>
    <row r="75" spans="1:17" s="10" customFormat="1" ht="6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14"/>
      <c r="N75" s="13"/>
      <c r="O75" s="13"/>
      <c r="P75" s="13"/>
      <c r="Q75" s="13"/>
    </row>
    <row r="76" spans="1:17" s="13" customFormat="1" ht="18.75">
      <c r="A76" s="86" t="s">
        <v>81</v>
      </c>
      <c r="B76" s="86"/>
      <c r="C76" s="86"/>
      <c r="D76" s="86"/>
      <c r="E76" s="86" t="s">
        <v>82</v>
      </c>
      <c r="F76" s="86"/>
      <c r="G76" s="86"/>
      <c r="H76" s="86"/>
      <c r="I76" s="86"/>
      <c r="J76" s="88" t="s">
        <v>83</v>
      </c>
      <c r="K76" s="89"/>
      <c r="L76" s="89"/>
      <c r="M76" s="89"/>
      <c r="N76" s="89"/>
      <c r="O76" s="70"/>
    </row>
    <row r="77" spans="1:17" s="13" customFormat="1" ht="59.25" customHeight="1">
      <c r="A77" s="87" t="s">
        <v>84</v>
      </c>
      <c r="B77" s="87"/>
      <c r="C77" s="87"/>
      <c r="D77" s="87"/>
      <c r="E77" s="87" t="s">
        <v>85</v>
      </c>
      <c r="F77" s="87"/>
      <c r="G77" s="87"/>
      <c r="H77" s="87"/>
      <c r="I77" s="87"/>
      <c r="J77" s="90" t="s">
        <v>86</v>
      </c>
      <c r="K77" s="91"/>
      <c r="L77" s="91"/>
      <c r="M77" s="91"/>
      <c r="N77" s="92"/>
      <c r="O77" s="71"/>
    </row>
    <row r="78" spans="1:17" s="13" customFormat="1" ht="80.25" customHeight="1">
      <c r="A78" s="87" t="s">
        <v>87</v>
      </c>
      <c r="B78" s="87"/>
      <c r="C78" s="87"/>
      <c r="D78" s="87"/>
      <c r="E78" s="87" t="s">
        <v>88</v>
      </c>
      <c r="F78" s="87"/>
      <c r="G78" s="87"/>
      <c r="H78" s="87"/>
      <c r="I78" s="87"/>
      <c r="J78" s="90" t="s">
        <v>89</v>
      </c>
      <c r="K78" s="91"/>
      <c r="L78" s="91"/>
      <c r="M78" s="91"/>
      <c r="N78" s="92"/>
      <c r="O78" s="71"/>
    </row>
    <row r="79" spans="1:17" s="13" customFormat="1" ht="41.25" customHeight="1">
      <c r="A79" s="87" t="s">
        <v>90</v>
      </c>
      <c r="B79" s="87"/>
      <c r="C79" s="87"/>
      <c r="D79" s="87"/>
      <c r="E79" s="87" t="s">
        <v>91</v>
      </c>
      <c r="F79" s="87"/>
      <c r="G79" s="87"/>
      <c r="H79" s="87"/>
      <c r="I79" s="87"/>
      <c r="J79" s="90" t="s">
        <v>92</v>
      </c>
      <c r="K79" s="91"/>
      <c r="L79" s="91"/>
      <c r="M79" s="91"/>
      <c r="N79" s="92"/>
      <c r="O79" s="71"/>
    </row>
    <row r="80" spans="1:17" s="13" customFormat="1" ht="7.9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0"/>
      <c r="O80" s="10"/>
    </row>
    <row r="81" spans="1:13" s="13" customFormat="1" ht="18.75">
      <c r="A81" s="15" t="s">
        <v>93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s="13" customFormat="1" ht="18.75">
      <c r="A82" s="23" t="s">
        <v>94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s="13" customFormat="1" ht="18.75">
      <c r="A83" s="13" t="s">
        <v>95</v>
      </c>
    </row>
    <row r="84" spans="1:13" s="13" customFormat="1" ht="18.75">
      <c r="A84" s="13" t="s">
        <v>96</v>
      </c>
    </row>
    <row r="85" spans="1:13" s="50" customFormat="1" ht="22.5">
      <c r="A85" s="60" t="s">
        <v>97</v>
      </c>
    </row>
    <row r="86" spans="1:13" s="10" customFormat="1" ht="18.75">
      <c r="A86" s="10" t="s">
        <v>98</v>
      </c>
    </row>
    <row r="87" spans="1:13" s="13" customFormat="1" ht="18.75">
      <c r="A87" s="13" t="s">
        <v>99</v>
      </c>
    </row>
    <row r="88" spans="1:13" s="13" customFormat="1" ht="18.75">
      <c r="A88" s="13" t="s">
        <v>100</v>
      </c>
    </row>
    <row r="89" spans="1:13" s="13" customFormat="1" ht="18.75">
      <c r="A89" s="13" t="s">
        <v>101</v>
      </c>
    </row>
  </sheetData>
  <mergeCells count="32">
    <mergeCell ref="J79:N79"/>
    <mergeCell ref="H71:J71"/>
    <mergeCell ref="A71:A72"/>
    <mergeCell ref="J78:N78"/>
    <mergeCell ref="A1:O1"/>
    <mergeCell ref="A2:O2"/>
    <mergeCell ref="A3:O3"/>
    <mergeCell ref="B37:C37"/>
    <mergeCell ref="B40:C40"/>
    <mergeCell ref="O54:O55"/>
    <mergeCell ref="K54:M54"/>
    <mergeCell ref="E79:I79"/>
    <mergeCell ref="B54:D54"/>
    <mergeCell ref="E54:G54"/>
    <mergeCell ref="A77:D77"/>
    <mergeCell ref="A79:D79"/>
    <mergeCell ref="A53:A55"/>
    <mergeCell ref="E71:G71"/>
    <mergeCell ref="A78:D78"/>
    <mergeCell ref="A76:D76"/>
    <mergeCell ref="B53:N53"/>
    <mergeCell ref="B58:N58"/>
    <mergeCell ref="J76:N76"/>
    <mergeCell ref="J77:N77"/>
    <mergeCell ref="B43:C43"/>
    <mergeCell ref="B72:M72"/>
    <mergeCell ref="K71:M71"/>
    <mergeCell ref="E76:I76"/>
    <mergeCell ref="E78:I78"/>
    <mergeCell ref="B71:D71"/>
    <mergeCell ref="H54:J54"/>
    <mergeCell ref="E77:I77"/>
  </mergeCells>
  <printOptions horizontalCentered="1"/>
  <pageMargins left="0.98425196850393704" right="0.39370078740157483" top="0.59055118110236227" bottom="0.59055118110236227" header="0.59055118110236227" footer="0.59055118110236227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กิจกรรม</vt:lpstr>
      <vt:lpstr>กิจกรรม!Print_Area</vt:lpstr>
    </vt:vector>
  </TitlesOfParts>
  <Company>student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SRU</cp:lastModifiedBy>
  <cp:revision/>
  <cp:lastPrinted>2016-07-29T06:04:45Z</cp:lastPrinted>
  <dcterms:created xsi:type="dcterms:W3CDTF">2012-06-27T02:12:05Z</dcterms:created>
  <dcterms:modified xsi:type="dcterms:W3CDTF">2016-08-17T09:23:59Z</dcterms:modified>
</cp:coreProperties>
</file>