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930"/>
  </bookViews>
  <sheets>
    <sheet name="โครงการ" sheetId="16" r:id="rId1"/>
  </sheets>
  <definedNames>
    <definedName name="AccessDatabase" hidden="1">"C:\Pongsuk\ประมาณการ ภาคปกติ.mdb"</definedName>
    <definedName name="_xlnm.Print_Area" localSheetId="0">โครงการ!$A$1:$N$97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80" i="16"/>
  <c r="N79"/>
  <c r="N78"/>
  <c r="N77"/>
  <c r="M76"/>
  <c r="L76"/>
  <c r="K76"/>
  <c r="J76"/>
  <c r="I76"/>
  <c r="H76"/>
  <c r="G76"/>
  <c r="F76"/>
  <c r="E76"/>
  <c r="D76"/>
  <c r="C76"/>
  <c r="B76"/>
  <c r="N76" s="1"/>
  <c r="N75"/>
  <c r="N74"/>
  <c r="N73"/>
  <c r="N72"/>
  <c r="M71"/>
  <c r="L71"/>
  <c r="K71"/>
  <c r="J71"/>
  <c r="I71"/>
  <c r="H71"/>
  <c r="G71"/>
  <c r="F71"/>
  <c r="F69"/>
  <c r="E71"/>
  <c r="D71"/>
  <c r="C71"/>
  <c r="B71"/>
  <c r="N71" s="1"/>
  <c r="N70"/>
  <c r="M69"/>
  <c r="L69"/>
  <c r="K69"/>
  <c r="K81" s="1"/>
  <c r="J69"/>
  <c r="I69"/>
  <c r="H69"/>
  <c r="G69"/>
  <c r="E69"/>
  <c r="D69"/>
  <c r="C69"/>
  <c r="B69"/>
  <c r="L58"/>
  <c r="L59"/>
  <c r="D57"/>
  <c r="F57"/>
  <c r="B57"/>
  <c r="H57"/>
  <c r="J57"/>
  <c r="L57"/>
  <c r="B53" s="1"/>
  <c r="B49" s="1"/>
  <c r="E81"/>
  <c r="B81"/>
  <c r="H81"/>
  <c r="N69"/>
  <c r="B82" l="1"/>
  <c r="N82" s="1"/>
  <c r="N81"/>
</calcChain>
</file>

<file path=xl/sharedStrings.xml><?xml version="1.0" encoding="utf-8"?>
<sst xmlns="http://schemas.openxmlformats.org/spreadsheetml/2006/main" count="129" uniqueCount="118">
  <si>
    <t>รายละเอียดโครงการ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</si>
  <si>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</si>
  <si>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</si>
  <si>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โครงการที่ 7 พัฒนางานวิจัยเพื่อพัฒนาชุมชนท้องถิ่น</t>
  </si>
  <si>
    <t>รหัสกิจกรรม.....................................</t>
  </si>
  <si>
    <t>1.หลักการและเหตุผล  :</t>
  </si>
  <si>
    <t xml:space="preserve">มหาวิทยาลัยราชภัฏสุราษฎร์ธานี มีนโยบายที่จะมุ่งเน้นการวิจัยเพื่อสร้างองค์ความรู้และการวิจัยเชิงบูรณาการในท้องถิ่น เพื่อแก้ปัญหาและพัฒนาท้องถิ่น </t>
  </si>
  <si>
    <t>อย่างยั่งยืน และเป็นมหาวิทยาลัยต้นแบบแห่งภูมิภาคเพื่อการพัฒนาท้องถิ่น คณะพยาบาลศาสตร์ จึงได้จัดโครงการพัฒนางานวิจัยเพื่อพัฒนาชุมชนท้องถิ่น</t>
  </si>
  <si>
    <t>ขึ้นเพื่อเป็นการส่งเสริมและสนับสนุนการทำวิจัยที่หลากหลาย การพัฒนานวัตกรรมทางการศึกษา และการผลิตผลงานวิจัยและผลงานทางวิชาการ</t>
  </si>
  <si>
    <t xml:space="preserve">ของคณาจารย์ในคณะเป็นสนับสนุนให้มีโอกาสแลกเปลี่ยนความรู้และประสบการณ์ในการทำวิจัยระหว่างคณาจารย์ในคณะและภาคีอื่น ๆ ที่เกี่ยวข้อง ได้แก่ </t>
  </si>
  <si>
    <t>สถาบันแหล่งฝึกและสถานบริการสาธารณสุขละเป็นการส่งเสริมความร่วมมือในการทำวิจัยด้านการจัดการเรียนการสอนกับเครือข่ายเพื่อแก้ปัญหา</t>
  </si>
  <si>
    <t>และพัฒนาการเรียนการสอนทั้งในสถาบันแหล่งฝึกและชุมชนท้องถิ่น ต่อไป</t>
  </si>
  <si>
    <t>การดำเนินการวิจัย เป็นการสร้างองค์ความรู้ เพื่อการแก้ปัญหาและพัฒนาชุมชนท้องถิ่น  การสร้างเครือข่ายการวิจัยทำให้เกิดการแลกเปลี่ยนประสบการณ์</t>
  </si>
  <si>
    <t>มีส่วนร่วมจากเครือข่ายทุกขั้นตอนในการดำเนินการวิจัย คณะพยาบาลศาสตร์ได้เห็นความสำคัญในการสร้างความร่วมมือการทำวิจัยด้านการจัดการเรียนการสอน</t>
  </si>
  <si>
    <t>กับเครือข่ายและมีเป้าหมายเพื่อผลิตผลงานวิชาการให้สอดคล้องกับความต้องการของชุมชนโดยบูรณาการกับการเรียนการสอนและบริการวิชาการ</t>
  </si>
  <si>
    <t>2.วัตถุประสงค์ของโครงการ  :</t>
  </si>
  <si>
    <t>1)  สร้างความร่วมมือในการดำเนินงานวิจัยกับเครือข่าย</t>
  </si>
  <si>
    <t>2)  มีการแลกเปลี่ยนประสบการณ์ในการทำวิจัยของคณาจารย์ในคณะและบุคลากรในเครือข่ายวิจัยและภาคีอื่นๆที่เกี่ยวข้องและส่งเสริม</t>
  </si>
  <si>
    <t xml:space="preserve">     ความร่วมมือในการทำวิจัยต่อไปในอนาคต</t>
  </si>
  <si>
    <t>3 ) มีงานวิจัยด้านการจัดการเรียนการสอนที่สามารถนำมาบูรณาการได้   1 เรื่อง</t>
  </si>
  <si>
    <t>4)   พัฒนาอาจารย์ในการ การบูรณางานวิจัยกับการเรียนการสอนและการบริการวิชาการแก่สังคม  เพื่อพัฒนาชุมชนท้องถิ่น</t>
  </si>
  <si>
    <t>3.แนวทางการดำเนินงานโครงการ  :</t>
  </si>
  <si>
    <t>1)  จัดประชุมอาจารย์และบุคลากรกับองค์กรเครือข่ายวิจัยทั้งภายในและภายนอกมหาวิทยาลัย</t>
  </si>
  <si>
    <t>2)  จัดอบรมพัฒนาอาจารย์ในการ การบูรณางานวิจัยกับการเรียนการสอนและการบริการวิชาการแก่สังคม  เพื่อพัฒนาชุมชนท้องถิ่น</t>
  </si>
  <si>
    <t>4. การบูรณาการกับการเรียนการสอน/การวิจัย (ระบุชื่อรายวิชา/หัวข้อวิจัย)</t>
  </si>
  <si>
    <t>บูรณาการการเรียนการสอน ในรายวิชาปฏิบัติการพยาบาลผู้สูงอายุ</t>
  </si>
  <si>
    <t>5. ความสอดคล้องตัวบ่งชี้หรือตัวชี้วัดของ สกอ. หรือ กพร.</t>
  </si>
  <si>
    <t xml:space="preserve">    1) สกอ.ตัวบ่งชี้ที่ 2.1 ระบบและกลไกการบริหารและพัฒนางานวิจัยหรืองงานสร้างสรรค์</t>
  </si>
  <si>
    <t xml:space="preserve">    2) สกอ.ตัวบ่งชี้ที่ 2.3 ผลงานวิชาการของอาจารย์ประจำและนักวิจัยประจำ</t>
  </si>
  <si>
    <t xml:space="preserve">    3) สภาพยาบาล ตัวบ่งชี้ที่ 24 การบริการวิชาการ</t>
  </si>
  <si>
    <t>ตัวชี้วัดความสำเร็จของกิจกรรม  :</t>
  </si>
  <si>
    <t>1)  ตัวชี้วัดเชิงคุณภาพ  :</t>
  </si>
  <si>
    <t>1.ผู้เข้าร่วมโครงการสามารถนำความรู้ และ ประสบการณ์ที่ได้รับไปใช้ในการทำวิจัย ร่วมกับเครือข่ายวิจัยที่เกี่ยวข้อง</t>
  </si>
  <si>
    <t>2. คณาจารย์สามารถบูรณาการงานวิจัยกับการเรียนการสอนและการบริการวิชาการ  อย่างน้อย 1 เรื่อง</t>
  </si>
  <si>
    <t>2)  ตัวชี้วัดเชิงปริมาณ  :</t>
  </si>
  <si>
    <t>1. อาจารย์พยาบาล  จำนวน  35 คน</t>
  </si>
  <si>
    <t>2. มีการดำเนินงานในรูปแบบเครือข่ายการวิจัย อย่างน้อย 1 เครือข่าย</t>
  </si>
  <si>
    <t>3. มีงานวิจัย  1  เรื่อง</t>
  </si>
  <si>
    <t>3)  ตัวชี้วัดเชิงเวลา  :</t>
  </si>
  <si>
    <t xml:space="preserve">  7-13 เดือนพฤศจิกายน 2559     </t>
  </si>
  <si>
    <t>6-12 เดือนกุมภาพันธ์ 2560</t>
  </si>
  <si>
    <t xml:space="preserve"> 10 เดือนเมษายน 2560</t>
  </si>
  <si>
    <t>24 เดือนกรกฎาคม 2560</t>
  </si>
  <si>
    <t>4)  ตัวชี้วัดเชิงต้นทุน  :</t>
  </si>
  <si>
    <t>บาท</t>
  </si>
  <si>
    <t xml:space="preserve">เป้าหมาย : </t>
  </si>
  <si>
    <t xml:space="preserve"> - อาจารย์พยาบาล  จำนวน  35 คน </t>
  </si>
  <si>
    <t xml:space="preserve">      </t>
  </si>
  <si>
    <t xml:space="preserve"> - ผู้เข้าร่วมโครงการ ในเครือข่าย   ได้แก่ โรงพยาบาล , แหล่งฝึก  , รพ . สต .  และหน่วยงานที่เกี่ยวข้อง อย่างน้อย 1  เครือข่าย </t>
  </si>
  <si>
    <t>งบประมาณ</t>
  </si>
  <si>
    <t>กิจกรรม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</si>
  <si>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</si>
  <si>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</si>
  <si>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</si>
  <si>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</si>
  <si>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</si>
  <si>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</si>
  <si>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</t>
  </si>
  <si>
    <t>รวมทั้งสิ้น</t>
  </si>
  <si>
    <t>7.1 กิจกรรมความร่วมมือในการทำวิจัยด้านการจัดการเรียนการสอนกับเครือข่าย</t>
  </si>
  <si>
    <t>7.2 ผลิตผลงานวิชาการสอดคล้องกับชุมชนท้องถิ่นโดยบูรณาการกับการเรียนการสอนและการบริการวิชาการ</t>
  </si>
  <si>
    <t>แผนการดำเนินงาน /  แผนการใช้จ่ายงบประมาณ  :</t>
  </si>
  <si>
    <t>โครงการ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</si>
  <si>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</si>
  <si>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</si>
  <si>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</si>
  <si>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</si>
  <si>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</si>
  <si>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</si>
  <si>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</si>
  <si>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</si>
  <si>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</si>
  <si>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</si>
  <si>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</si>
  <si>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</si>
  <si>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</si>
  <si>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</si>
  <si>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</si>
  <si>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</si>
  <si>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</si>
  <si>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P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</si>
  <si>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</si>
  <si>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</si>
  <si>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</si>
  <si>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</si>
  <si>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</si>
  <si>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</si>
  <si>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</si>
  <si>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</si>
  <si>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</si>
  <si>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</si>
  <si>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</si>
  <si>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</si>
  <si>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</si>
  <si>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</si>
  <si>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</si>
  <si>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</si>
  <si>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</si>
  <si>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</si>
  <si>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 xml:space="preserve">1.มีการดำเนินการวิจัยร่วมกัน อย่างน้อย 1 เครือข่าย 
</t>
  </si>
  <si>
    <r>
      <t xml:space="preserve"> -</t>
    </r>
    <r>
      <rPr>
        <sz val="14"/>
        <rFont val="TH SarabunPSK"/>
        <family val="2"/>
      </rPr>
      <t xml:space="preserve"> สอบถามความพึงพอใจของคณาจารย์</t>
    </r>
  </si>
  <si>
    <t>แบบสอบถามความพึงพอใจ</t>
  </si>
  <si>
    <t xml:space="preserve">จำนวน 1  เรื่อง  </t>
  </si>
  <si>
    <t xml:space="preserve"> - การประเมินผลการทำวิจัย</t>
  </si>
  <si>
    <t>ในการเข้าร่วมกิจกรรม</t>
  </si>
  <si>
    <t>2. จำนวนผลงานวิจัย ที่บูรณาการกับการเรียนการสอนและ</t>
  </si>
  <si>
    <t>ติดตามรายงานการประชุม</t>
  </si>
  <si>
    <t>แบบบันทึกจำนวนผลงาน</t>
  </si>
  <si>
    <t xml:space="preserve">การบริการวิชาการ  1 เรื่อง   </t>
  </si>
  <si>
    <t>ผู้รับผิดชอบโครงการ :</t>
  </si>
  <si>
    <t xml:space="preserve">   1. อ.จวง เผือกคง</t>
  </si>
  <si>
    <t xml:space="preserve">   2. อ.ถิรวรรณ ทองวล</t>
  </si>
  <si>
    <t>ตัวชี้วัดแผนยุทธศาสตร์</t>
  </si>
  <si>
    <t>2.4  จำนวนเงินสนับสนุนงานวิจัยและงานสร้างสรรค์ต่อจำนวนอาจารย์ประจำ</t>
  </si>
  <si>
    <t>2.3 ระบบและกลไกการบริหารและพัฒนางานวิจัยและงานสร้างสรรค์</t>
  </si>
  <si>
    <t>2.6 ร้อยละของจำนวนงานวิจัยที่เพิ่มขึ้น</t>
  </si>
  <si>
    <t>2.8 จำนวนเครือข่ายงานวิจัยกลุ่มวิจัยทั้งภายในประเทศและต่างประเทศ</t>
  </si>
  <si>
    <t>2.9 ร้อยละของงานวิจัยร่วมกับชุมชนท้องถิ่น</t>
  </si>
</sst>
</file>

<file path=xl/styles.xml><?xml version="1.0" encoding="utf-8"?>
<styleSheet xmlns="http://schemas.openxmlformats.org/spreadsheetml/2006/main">
  <numFmts count="3">
    <numFmt numFmtId="187" formatCode="_-* #,##0_-;\-* #,##0_-;_-* &quot;-&quot;_-;_-@_-"/>
    <numFmt numFmtId="188" formatCode="_-* #,##0.00_-;\-* #,##0.00_-;_-* &quot;-&quot;??_-;_-@_-"/>
    <numFmt numFmtId="189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4"/>
      <name val="Wingdings 2"/>
      <family val="1"/>
      <charset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8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188" fontId="17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7" fillId="0" borderId="0" xfId="5" applyFont="1"/>
    <xf numFmtId="0" fontId="7" fillId="0" borderId="0" xfId="5" applyFont="1" applyAlignment="1"/>
    <xf numFmtId="0" fontId="8" fillId="0" borderId="0" xfId="5" applyFont="1"/>
    <xf numFmtId="0" fontId="8" fillId="0" borderId="0" xfId="5" applyFont="1" applyBorder="1"/>
    <xf numFmtId="0" fontId="4" fillId="0" borderId="0" xfId="5" applyFont="1"/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10" fillId="0" borderId="6" xfId="5" applyFont="1" applyBorder="1"/>
    <xf numFmtId="0" fontId="10" fillId="0" borderId="0" xfId="5" applyFont="1"/>
    <xf numFmtId="0" fontId="10" fillId="0" borderId="0" xfId="5" applyFont="1" applyBorder="1"/>
    <xf numFmtId="0" fontId="9" fillId="0" borderId="0" xfId="5" applyFont="1"/>
    <xf numFmtId="0" fontId="9" fillId="0" borderId="0" xfId="5" applyFont="1" applyAlignment="1">
      <alignment horizontal="left"/>
    </xf>
    <xf numFmtId="0" fontId="10" fillId="0" borderId="0" xfId="5" applyFont="1" applyAlignment="1">
      <alignment horizontal="left" indent="3"/>
    </xf>
    <xf numFmtId="0" fontId="10" fillId="0" borderId="0" xfId="5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0" fillId="0" borderId="0" xfId="5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3"/>
    </xf>
    <xf numFmtId="0" fontId="1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5" fontId="10" fillId="0" borderId="0" xfId="5" applyNumberFormat="1" applyFont="1" applyAlignment="1"/>
    <xf numFmtId="0" fontId="10" fillId="0" borderId="0" xfId="5" applyFont="1" applyAlignment="1">
      <alignment horizontal="right"/>
    </xf>
    <xf numFmtId="3" fontId="10" fillId="0" borderId="0" xfId="5" applyNumberFormat="1" applyFont="1" applyAlignment="1">
      <alignment horizontal="center"/>
    </xf>
    <xf numFmtId="0" fontId="9" fillId="0" borderId="0" xfId="5" applyFont="1" applyAlignment="1">
      <alignment vertical="center"/>
    </xf>
    <xf numFmtId="0" fontId="14" fillId="0" borderId="0" xfId="0" applyFont="1"/>
    <xf numFmtId="0" fontId="9" fillId="0" borderId="0" xfId="5" applyFont="1" applyAlignment="1">
      <alignment horizontal="right"/>
    </xf>
    <xf numFmtId="189" fontId="13" fillId="0" borderId="1" xfId="2" applyNumberFormat="1" applyFont="1" applyFill="1" applyBorder="1"/>
    <xf numFmtId="189" fontId="13" fillId="0" borderId="1" xfId="2" applyNumberFormat="1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9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6" fillId="0" borderId="0" xfId="0" applyFont="1"/>
    <xf numFmtId="0" fontId="9" fillId="0" borderId="11" xfId="0" applyFont="1" applyBorder="1" applyAlignment="1">
      <alignment horizontal="center"/>
    </xf>
    <xf numFmtId="0" fontId="18" fillId="0" borderId="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189" fontId="10" fillId="0" borderId="0" xfId="10" applyNumberFormat="1" applyFont="1" applyBorder="1" applyAlignment="1">
      <alignment horizontal="center"/>
    </xf>
    <xf numFmtId="189" fontId="9" fillId="0" borderId="0" xfId="2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189" fontId="19" fillId="2" borderId="1" xfId="2" applyNumberFormat="1" applyFont="1" applyFill="1" applyBorder="1" applyAlignment="1">
      <alignment horizontal="center"/>
    </xf>
    <xf numFmtId="189" fontId="19" fillId="2" borderId="1" xfId="0" applyNumberFormat="1" applyFont="1" applyFill="1" applyBorder="1"/>
    <xf numFmtId="189" fontId="19" fillId="0" borderId="2" xfId="2" applyNumberFormat="1" applyFont="1" applyFill="1" applyBorder="1" applyAlignment="1">
      <alignment vertical="center"/>
    </xf>
    <xf numFmtId="189" fontId="19" fillId="0" borderId="1" xfId="2" applyNumberFormat="1" applyFont="1" applyFill="1" applyBorder="1"/>
    <xf numFmtId="0" fontId="10" fillId="0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15" xfId="0" applyFont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0" borderId="10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188" fontId="9" fillId="0" borderId="1" xfId="2" applyFont="1" applyBorder="1" applyAlignment="1">
      <alignment horizontal="center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/>
    <xf numFmtId="0" fontId="10" fillId="0" borderId="13" xfId="0" applyFont="1" applyBorder="1" applyAlignment="1"/>
    <xf numFmtId="0" fontId="11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0" fillId="0" borderId="1" xfId="0" applyFont="1" applyBorder="1" applyAlignment="1">
      <alignment horizontal="center"/>
    </xf>
    <xf numFmtId="189" fontId="10" fillId="0" borderId="1" xfId="10" applyNumberFormat="1" applyFont="1" applyBorder="1" applyAlignment="1">
      <alignment horizontal="center"/>
    </xf>
    <xf numFmtId="189" fontId="9" fillId="0" borderId="1" xfId="2" applyNumberFormat="1" applyFont="1" applyBorder="1" applyAlignment="1">
      <alignment horizontal="center"/>
    </xf>
    <xf numFmtId="3" fontId="9" fillId="0" borderId="0" xfId="5" applyNumberFormat="1" applyFont="1" applyAlignment="1">
      <alignment horizontal="center"/>
    </xf>
    <xf numFmtId="187" fontId="9" fillId="0" borderId="0" xfId="5" applyNumberFormat="1" applyFont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89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</cellXfs>
  <cellStyles count="11">
    <cellStyle name="เครื่องหมายจุลภาค" xfId="10" builtinId="3"/>
    <cellStyle name="เครื่องหมายจุลภาค 2" xfId="1"/>
    <cellStyle name="เครื่องหมายจุลภาค 2 2" xfId="2"/>
    <cellStyle name="เครื่องหมายจุลภาค 3" xfId="3"/>
    <cellStyle name="เครื่องหมายจุลภาค 4" xfId="4"/>
    <cellStyle name="ปกติ" xfId="0" builtinId="0"/>
    <cellStyle name="ปกติ 2" xfId="5"/>
    <cellStyle name="ปกติ 3" xfId="6"/>
    <cellStyle name="ปกติ 3 2" xfId="7"/>
    <cellStyle name="ปกติ 4" xfId="8"/>
    <cellStyle name="ปกติ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14"/>
  <sheetViews>
    <sheetView tabSelected="1" view="pageBreakPreview" topLeftCell="A73" zoomScaleSheetLayoutView="100" workbookViewId="0">
      <selection activeCell="A90" sqref="A90"/>
    </sheetView>
  </sheetViews>
  <sheetFormatPr defaultColWidth="9" defaultRowHeight="21"/>
  <cols>
    <col min="1" max="1" width="18" style="14" customWidth="1"/>
    <col min="2" max="2" width="6.25" style="14" customWidth="1"/>
    <col min="3" max="3" width="5.875" style="14" customWidth="1"/>
    <col min="4" max="4" width="6" style="14" customWidth="1"/>
    <col min="5" max="6" width="6.25" style="14" customWidth="1"/>
    <col min="7" max="7" width="6.125" style="14" customWidth="1"/>
    <col min="8" max="8" width="6.25" style="14" customWidth="1"/>
    <col min="9" max="10" width="5.75" style="14" customWidth="1"/>
    <col min="11" max="11" width="6" style="14" customWidth="1"/>
    <col min="12" max="12" width="6.125" style="14" customWidth="1"/>
    <col min="13" max="13" width="6.75" style="14" customWidth="1"/>
    <col min="14" max="14" width="7.125" style="14" customWidth="1"/>
    <col min="15" max="16384" width="9" style="4"/>
  </cols>
  <sheetData>
    <row r="1" spans="1:14" s="2" customFormat="1" ht="22.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3" customFormat="1" ht="22.1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3" customFormat="1" ht="22.1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2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1.75" thickTop="1">
      <c r="A5" s="16" t="s">
        <v>3</v>
      </c>
      <c r="B5" s="15"/>
      <c r="C5" s="15"/>
      <c r="D5" s="15"/>
      <c r="E5" s="16"/>
      <c r="F5" s="15"/>
      <c r="G5" s="16"/>
      <c r="K5" s="16" t="s">
        <v>4</v>
      </c>
    </row>
    <row r="6" spans="1:14" ht="7.15" customHeight="1">
      <c r="A6" s="17"/>
    </row>
    <row r="7" spans="1:14" s="6" customForma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27" customFormat="1" ht="18.75">
      <c r="A8" s="26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s="27" customFormat="1" ht="18.75">
      <c r="A9" s="28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4" s="27" customFormat="1" ht="18.75">
      <c r="A10" s="21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 s="27" customFormat="1" ht="18.75">
      <c r="A11" s="21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s="27" customFormat="1" ht="18.75">
      <c r="A12" s="21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4" s="27" customFormat="1" ht="18.75">
      <c r="A13" s="21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s="6" customFormat="1">
      <c r="A14" s="18" t="s">
        <v>12</v>
      </c>
      <c r="B14" s="16"/>
      <c r="C14" s="16"/>
      <c r="D14" s="16"/>
      <c r="E14" s="16"/>
      <c r="F14" s="16"/>
      <c r="G14" s="16"/>
      <c r="H14" s="16"/>
      <c r="I14" s="16"/>
      <c r="K14" s="16"/>
      <c r="L14" s="16"/>
      <c r="M14" s="16"/>
      <c r="N14" s="16"/>
    </row>
    <row r="15" spans="1:14" ht="23.25" customHeight="1">
      <c r="A15" s="14" t="s">
        <v>13</v>
      </c>
    </row>
    <row r="16" spans="1:14" ht="21" customHeight="1">
      <c r="A16" s="14" t="s">
        <v>14</v>
      </c>
    </row>
    <row r="17" spans="1:14" ht="12" customHeight="1"/>
    <row r="18" spans="1:14" s="6" customFormat="1">
      <c r="A18" s="17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>
      <c r="A19" s="19" t="s">
        <v>16</v>
      </c>
    </row>
    <row r="20" spans="1:14">
      <c r="A20" s="19" t="s">
        <v>17</v>
      </c>
    </row>
    <row r="21" spans="1:14" ht="21.75" customHeight="1">
      <c r="A21" s="19" t="s">
        <v>18</v>
      </c>
    </row>
    <row r="22" spans="1:14" ht="21.75" customHeight="1">
      <c r="A22" s="19" t="s">
        <v>19</v>
      </c>
    </row>
    <row r="23" spans="1:14" s="14" customFormat="1" ht="18.75">
      <c r="A23" s="19" t="s">
        <v>20</v>
      </c>
    </row>
    <row r="24" spans="1:14">
      <c r="A24" s="16" t="s">
        <v>21</v>
      </c>
    </row>
    <row r="25" spans="1:14">
      <c r="A25" s="19" t="s">
        <v>22</v>
      </c>
    </row>
    <row r="26" spans="1:14">
      <c r="A26" s="19" t="s">
        <v>23</v>
      </c>
    </row>
    <row r="27" spans="1:14" ht="8.4499999999999993" customHeight="1">
      <c r="A27" s="19"/>
    </row>
    <row r="28" spans="1:14">
      <c r="A28" s="20" t="s">
        <v>24</v>
      </c>
    </row>
    <row r="29" spans="1:14">
      <c r="A29" s="19" t="s">
        <v>25</v>
      </c>
    </row>
    <row r="30" spans="1:14" ht="9.6" customHeight="1">
      <c r="A30" s="19"/>
    </row>
    <row r="31" spans="1:14">
      <c r="A31" s="20" t="s">
        <v>26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7" customFormat="1" ht="18.75">
      <c r="A32" s="45" t="s">
        <v>27</v>
      </c>
      <c r="B32" s="21"/>
      <c r="C32" s="21"/>
      <c r="D32" s="21"/>
      <c r="E32" s="21"/>
      <c r="F32" s="29"/>
      <c r="G32" s="29"/>
      <c r="H32" s="29"/>
      <c r="I32" s="29"/>
      <c r="J32" s="29"/>
      <c r="K32" s="29"/>
      <c r="L32" s="29"/>
      <c r="M32" s="21"/>
    </row>
    <row r="33" spans="1:14" s="27" customFormat="1" ht="18.75">
      <c r="A33" s="45" t="s">
        <v>28</v>
      </c>
      <c r="B33" s="21"/>
      <c r="C33" s="21"/>
      <c r="D33" s="21"/>
      <c r="E33" s="21"/>
      <c r="F33" s="29"/>
      <c r="G33" s="29"/>
      <c r="H33" s="29"/>
      <c r="I33" s="29"/>
      <c r="J33" s="29"/>
      <c r="K33" s="29"/>
      <c r="L33" s="29"/>
      <c r="M33" s="21"/>
    </row>
    <row r="34" spans="1:14" s="14" customFormat="1" ht="23.25" customHeight="1">
      <c r="A34" s="45" t="s">
        <v>29</v>
      </c>
    </row>
    <row r="35" spans="1:14" ht="6.6" customHeight="1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14" customFormat="1" ht="21" customHeight="1">
      <c r="A36" s="23" t="s">
        <v>30</v>
      </c>
    </row>
    <row r="37" spans="1:14" s="14" customFormat="1" ht="20.25" customHeight="1">
      <c r="A37" s="23" t="s">
        <v>31</v>
      </c>
      <c r="B37" s="14" t="s">
        <v>32</v>
      </c>
    </row>
    <row r="38" spans="1:14" s="14" customFormat="1" ht="20.25" customHeight="1">
      <c r="A38" s="23"/>
      <c r="B38" s="14" t="s">
        <v>33</v>
      </c>
    </row>
    <row r="39" spans="1:14" s="14" customFormat="1" ht="20.25" customHeight="1">
      <c r="A39" s="20" t="s">
        <v>112</v>
      </c>
    </row>
    <row r="40" spans="1:14" s="14" customFormat="1" ht="20.25" customHeight="1">
      <c r="A40" s="28" t="s">
        <v>114</v>
      </c>
    </row>
    <row r="41" spans="1:14" s="14" customFormat="1" ht="20.25" customHeight="1">
      <c r="A41" s="28" t="s">
        <v>113</v>
      </c>
    </row>
    <row r="42" spans="1:14" s="14" customFormat="1" ht="20.25" customHeight="1">
      <c r="A42" s="28" t="s">
        <v>115</v>
      </c>
    </row>
    <row r="43" spans="1:14" s="14" customFormat="1" ht="20.25" customHeight="1">
      <c r="A43" s="28" t="s">
        <v>116</v>
      </c>
    </row>
    <row r="44" spans="1:14" s="14" customFormat="1" ht="20.25" customHeight="1">
      <c r="A44" s="28" t="s">
        <v>117</v>
      </c>
    </row>
    <row r="45" spans="1:14" s="14" customFormat="1" ht="20.25" customHeight="1">
      <c r="A45" s="23" t="s">
        <v>34</v>
      </c>
      <c r="B45" s="14" t="s">
        <v>35</v>
      </c>
    </row>
    <row r="46" spans="1:14" s="14" customFormat="1" ht="20.25" customHeight="1">
      <c r="A46" s="23"/>
      <c r="B46" s="14" t="s">
        <v>36</v>
      </c>
    </row>
    <row r="47" spans="1:14" s="14" customFormat="1" ht="20.25" customHeight="1">
      <c r="A47" s="23"/>
      <c r="B47" s="14" t="s">
        <v>37</v>
      </c>
    </row>
    <row r="48" spans="1:14" s="14" customFormat="1" ht="21.75" customHeight="1">
      <c r="A48" s="23" t="s">
        <v>38</v>
      </c>
      <c r="B48" s="14" t="s">
        <v>39</v>
      </c>
      <c r="F48" s="14" t="s">
        <v>40</v>
      </c>
      <c r="I48" s="30" t="s">
        <v>41</v>
      </c>
      <c r="J48" s="30"/>
      <c r="L48" s="14" t="s">
        <v>42</v>
      </c>
    </row>
    <row r="49" spans="1:14" s="14" customFormat="1" ht="19.5" customHeight="1">
      <c r="A49" s="23" t="s">
        <v>43</v>
      </c>
      <c r="B49" s="80">
        <f>B53</f>
        <v>35000</v>
      </c>
      <c r="C49" s="80"/>
      <c r="D49" s="35" t="s">
        <v>44</v>
      </c>
    </row>
    <row r="50" spans="1:14" s="14" customFormat="1" ht="11.25" customHeight="1">
      <c r="A50" s="23"/>
      <c r="B50" s="32"/>
      <c r="C50" s="32"/>
      <c r="D50" s="31"/>
    </row>
    <row r="51" spans="1:14" s="14" customFormat="1" ht="18.75">
      <c r="A51" s="23" t="s">
        <v>45</v>
      </c>
      <c r="B51" s="14" t="s">
        <v>46</v>
      </c>
    </row>
    <row r="52" spans="1:14" s="14" customFormat="1" ht="21" customHeight="1">
      <c r="A52" s="23" t="s">
        <v>47</v>
      </c>
      <c r="B52" s="14" t="s">
        <v>48</v>
      </c>
    </row>
    <row r="53" spans="1:14" s="6" customFormat="1" ht="21" customHeight="1">
      <c r="A53" s="17" t="s">
        <v>49</v>
      </c>
      <c r="B53" s="81">
        <f>SUM(L57)</f>
        <v>35000</v>
      </c>
      <c r="C53" s="81"/>
      <c r="D53" s="33" t="s">
        <v>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6" customHeight="1">
      <c r="A54" s="17"/>
      <c r="B54" s="24"/>
      <c r="C54" s="24"/>
      <c r="D54" s="24"/>
      <c r="E54" s="16"/>
    </row>
    <row r="55" spans="1:14" s="1" customFormat="1" ht="19.149999999999999" customHeight="1">
      <c r="A55" s="63" t="s">
        <v>50</v>
      </c>
      <c r="B55" s="84" t="s">
        <v>51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  <c r="N55" s="20"/>
    </row>
    <row r="56" spans="1:14" s="1" customFormat="1">
      <c r="A56" s="65"/>
      <c r="B56" s="82" t="s">
        <v>52</v>
      </c>
      <c r="C56" s="83"/>
      <c r="D56" s="82" t="s">
        <v>53</v>
      </c>
      <c r="E56" s="83"/>
      <c r="F56" s="82" t="s">
        <v>54</v>
      </c>
      <c r="G56" s="83"/>
      <c r="H56" s="82" t="s">
        <v>55</v>
      </c>
      <c r="I56" s="83"/>
      <c r="J56" s="82" t="s">
        <v>56</v>
      </c>
      <c r="K56" s="83"/>
      <c r="L56" s="82" t="s">
        <v>57</v>
      </c>
      <c r="M56" s="83"/>
      <c r="N56" s="20"/>
    </row>
    <row r="57" spans="1:14" s="1" customFormat="1" ht="21.75" thickBot="1">
      <c r="A57" s="46" t="s">
        <v>58</v>
      </c>
      <c r="B57" s="70">
        <f>SUM(B58:C59)</f>
        <v>0</v>
      </c>
      <c r="C57" s="70"/>
      <c r="D57" s="70">
        <f t="shared" ref="D57" si="0">SUM(D58:E59)</f>
        <v>35000</v>
      </c>
      <c r="E57" s="70"/>
      <c r="F57" s="70">
        <f t="shared" ref="F57" si="1">SUM(F58:G59)</f>
        <v>0</v>
      </c>
      <c r="G57" s="70"/>
      <c r="H57" s="70">
        <f t="shared" ref="H57" si="2">SUM(H58:I59)</f>
        <v>0</v>
      </c>
      <c r="I57" s="70"/>
      <c r="J57" s="70">
        <f t="shared" ref="J57" si="3">SUM(J58:K59)</f>
        <v>0</v>
      </c>
      <c r="K57" s="70"/>
      <c r="L57" s="79">
        <f>SUM(B57:K57)</f>
        <v>35000</v>
      </c>
      <c r="M57" s="79"/>
      <c r="N57" s="20"/>
    </row>
    <row r="58" spans="1:14" s="34" customFormat="1" ht="48" thickTop="1">
      <c r="A58" s="47" t="s">
        <v>59</v>
      </c>
      <c r="B58" s="77"/>
      <c r="C58" s="77"/>
      <c r="D58" s="78">
        <v>25000</v>
      </c>
      <c r="E58" s="78"/>
      <c r="F58" s="77"/>
      <c r="G58" s="77"/>
      <c r="H58" s="77"/>
      <c r="I58" s="77"/>
      <c r="J58" s="77"/>
      <c r="K58" s="77"/>
      <c r="L58" s="79">
        <f t="shared" ref="L58:L59" si="4">SUM(B58:K58)</f>
        <v>25000</v>
      </c>
      <c r="M58" s="79"/>
    </row>
    <row r="59" spans="1:14" s="34" customFormat="1" ht="63">
      <c r="A59" s="47" t="s">
        <v>60</v>
      </c>
      <c r="B59" s="77"/>
      <c r="C59" s="77"/>
      <c r="D59" s="78">
        <v>10000</v>
      </c>
      <c r="E59" s="78"/>
      <c r="F59" s="77"/>
      <c r="G59" s="77"/>
      <c r="H59" s="77"/>
      <c r="I59" s="77"/>
      <c r="J59" s="77"/>
      <c r="K59" s="77"/>
      <c r="L59" s="79">
        <f t="shared" si="4"/>
        <v>10000</v>
      </c>
      <c r="M59" s="79"/>
    </row>
    <row r="60" spans="1:14" s="34" customFormat="1" ht="18.75">
      <c r="A60" s="48"/>
      <c r="B60" s="49"/>
      <c r="C60" s="49"/>
      <c r="D60" s="50"/>
      <c r="E60" s="50"/>
      <c r="F60" s="49"/>
      <c r="G60" s="49"/>
      <c r="H60" s="49"/>
      <c r="I60" s="49"/>
      <c r="J60" s="49"/>
      <c r="K60" s="49"/>
      <c r="L60" s="51"/>
      <c r="M60" s="51"/>
    </row>
    <row r="61" spans="1:14">
      <c r="A61" s="23" t="s">
        <v>61</v>
      </c>
    </row>
    <row r="62" spans="1:14" ht="10.5" customHeight="1"/>
    <row r="63" spans="1:14">
      <c r="A63" s="63" t="s">
        <v>62</v>
      </c>
      <c r="B63" s="66" t="s">
        <v>63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>
      <c r="A64" s="64"/>
      <c r="B64" s="62" t="s">
        <v>64</v>
      </c>
      <c r="C64" s="62"/>
      <c r="D64" s="62"/>
      <c r="E64" s="62" t="s">
        <v>65</v>
      </c>
      <c r="F64" s="62"/>
      <c r="G64" s="62"/>
      <c r="H64" s="62" t="s">
        <v>66</v>
      </c>
      <c r="I64" s="62"/>
      <c r="J64" s="62"/>
      <c r="K64" s="62" t="s">
        <v>67</v>
      </c>
      <c r="L64" s="62"/>
      <c r="M64" s="62"/>
      <c r="N64" s="62" t="s">
        <v>57</v>
      </c>
    </row>
    <row r="65" spans="1:14">
      <c r="A65" s="65"/>
      <c r="B65" s="59" t="s">
        <v>68</v>
      </c>
      <c r="C65" s="59" t="s">
        <v>69</v>
      </c>
      <c r="D65" s="59" t="s">
        <v>70</v>
      </c>
      <c r="E65" s="59" t="s">
        <v>71</v>
      </c>
      <c r="F65" s="59" t="s">
        <v>72</v>
      </c>
      <c r="G65" s="59" t="s">
        <v>73</v>
      </c>
      <c r="H65" s="59" t="s">
        <v>74</v>
      </c>
      <c r="I65" s="59" t="s">
        <v>75</v>
      </c>
      <c r="J65" s="59" t="s">
        <v>76</v>
      </c>
      <c r="K65" s="59" t="s">
        <v>77</v>
      </c>
      <c r="L65" s="59" t="s">
        <v>78</v>
      </c>
      <c r="M65" s="59" t="s">
        <v>79</v>
      </c>
      <c r="N65" s="62"/>
    </row>
    <row r="66" spans="1:14" ht="52.5" customHeight="1">
      <c r="A66" s="47" t="s">
        <v>59</v>
      </c>
      <c r="B66" s="8"/>
      <c r="C66" s="39" t="s">
        <v>80</v>
      </c>
      <c r="D66" s="25"/>
      <c r="E66" s="25"/>
      <c r="F66" s="39" t="s">
        <v>80</v>
      </c>
      <c r="G66" s="25"/>
      <c r="H66" s="39" t="s">
        <v>80</v>
      </c>
      <c r="I66" s="39" t="s">
        <v>80</v>
      </c>
      <c r="J66" s="9"/>
      <c r="K66" s="39" t="s">
        <v>80</v>
      </c>
      <c r="L66" s="9"/>
      <c r="M66" s="9"/>
      <c r="N66" s="10"/>
    </row>
    <row r="67" spans="1:14" ht="70.5" customHeight="1">
      <c r="A67" s="47" t="s">
        <v>60</v>
      </c>
      <c r="B67" s="8"/>
      <c r="C67" s="8"/>
      <c r="D67" s="25"/>
      <c r="E67" s="25"/>
      <c r="F67" s="39" t="s">
        <v>80</v>
      </c>
      <c r="G67" s="25"/>
      <c r="H67" s="9"/>
      <c r="I67" s="38" t="s">
        <v>80</v>
      </c>
      <c r="J67" s="9"/>
      <c r="K67" s="9"/>
      <c r="L67" s="9"/>
      <c r="M67" s="9"/>
      <c r="N67" s="10"/>
    </row>
    <row r="68" spans="1:14">
      <c r="A68" s="52" t="s">
        <v>51</v>
      </c>
      <c r="B68" s="82" t="s">
        <v>81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1:14">
      <c r="A69" s="53" t="s">
        <v>82</v>
      </c>
      <c r="B69" s="54">
        <f>+B70+B71+B76+B79+B80</f>
        <v>0</v>
      </c>
      <c r="C69" s="54">
        <f t="shared" ref="C69:M69" si="5">+C70+C71+C76+C79+C80</f>
        <v>7150</v>
      </c>
      <c r="D69" s="54">
        <f t="shared" si="5"/>
        <v>0</v>
      </c>
      <c r="E69" s="54">
        <f t="shared" si="5"/>
        <v>0</v>
      </c>
      <c r="F69" s="54">
        <f t="shared" si="5"/>
        <v>9250</v>
      </c>
      <c r="G69" s="54">
        <f t="shared" si="5"/>
        <v>0</v>
      </c>
      <c r="H69" s="54">
        <f t="shared" si="5"/>
        <v>6950</v>
      </c>
      <c r="I69" s="54">
        <f t="shared" si="5"/>
        <v>4700</v>
      </c>
      <c r="J69" s="54">
        <f t="shared" si="5"/>
        <v>0</v>
      </c>
      <c r="K69" s="54">
        <f t="shared" si="5"/>
        <v>6950</v>
      </c>
      <c r="L69" s="54">
        <f t="shared" si="5"/>
        <v>0</v>
      </c>
      <c r="M69" s="54">
        <f t="shared" si="5"/>
        <v>0</v>
      </c>
      <c r="N69" s="55">
        <f>SUM(B69:M69)</f>
        <v>35000</v>
      </c>
    </row>
    <row r="70" spans="1:14">
      <c r="A70" s="11" t="s">
        <v>83</v>
      </c>
      <c r="B70" s="56">
        <v>0</v>
      </c>
      <c r="C70" s="56">
        <v>0</v>
      </c>
      <c r="D70" s="56"/>
      <c r="E70" s="56">
        <v>0</v>
      </c>
      <c r="F70" s="56"/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5">
        <f t="shared" ref="N70:N82" si="6">SUM(B70:M70)</f>
        <v>0</v>
      </c>
    </row>
    <row r="71" spans="1:14">
      <c r="A71" s="11" t="s">
        <v>84</v>
      </c>
      <c r="B71" s="57">
        <f>SUM(B72:B75)</f>
        <v>0</v>
      </c>
      <c r="C71" s="57">
        <f t="shared" ref="C71:M71" si="7">SUM(C72:C75)</f>
        <v>7150</v>
      </c>
      <c r="D71" s="57">
        <f t="shared" si="7"/>
        <v>0</v>
      </c>
      <c r="E71" s="57">
        <f t="shared" si="7"/>
        <v>0</v>
      </c>
      <c r="F71" s="57">
        <f t="shared" si="7"/>
        <v>9250</v>
      </c>
      <c r="G71" s="57">
        <f t="shared" si="7"/>
        <v>0</v>
      </c>
      <c r="H71" s="57">
        <f t="shared" si="7"/>
        <v>6950</v>
      </c>
      <c r="I71" s="57">
        <f t="shared" si="7"/>
        <v>4700</v>
      </c>
      <c r="J71" s="57">
        <f t="shared" si="7"/>
        <v>0</v>
      </c>
      <c r="K71" s="57">
        <f t="shared" si="7"/>
        <v>6950</v>
      </c>
      <c r="L71" s="57">
        <f t="shared" si="7"/>
        <v>0</v>
      </c>
      <c r="M71" s="57">
        <f t="shared" si="7"/>
        <v>0</v>
      </c>
      <c r="N71" s="55">
        <f t="shared" si="6"/>
        <v>35000</v>
      </c>
    </row>
    <row r="72" spans="1:14">
      <c r="A72" s="7" t="s">
        <v>85</v>
      </c>
      <c r="B72" s="36"/>
      <c r="C72" s="36">
        <v>2400</v>
      </c>
      <c r="D72" s="36"/>
      <c r="E72" s="36"/>
      <c r="F72" s="36">
        <v>5600</v>
      </c>
      <c r="G72" s="36"/>
      <c r="H72" s="36">
        <v>2400</v>
      </c>
      <c r="I72" s="36">
        <v>3200</v>
      </c>
      <c r="J72" s="37"/>
      <c r="K72" s="37">
        <v>2400</v>
      </c>
      <c r="L72" s="37"/>
      <c r="M72" s="37"/>
      <c r="N72" s="55">
        <f t="shared" si="6"/>
        <v>16000</v>
      </c>
    </row>
    <row r="73" spans="1:14">
      <c r="A73" s="7" t="s">
        <v>86</v>
      </c>
      <c r="B73" s="36"/>
      <c r="C73" s="36">
        <v>1550</v>
      </c>
      <c r="D73" s="36"/>
      <c r="E73" s="36"/>
      <c r="F73" s="36">
        <v>3050</v>
      </c>
      <c r="G73" s="36"/>
      <c r="H73" s="36">
        <v>1550</v>
      </c>
      <c r="I73" s="36">
        <v>1500</v>
      </c>
      <c r="J73" s="37"/>
      <c r="K73" s="37">
        <v>1550</v>
      </c>
      <c r="L73" s="37"/>
      <c r="M73" s="37"/>
      <c r="N73" s="55">
        <f t="shared" si="6"/>
        <v>9200</v>
      </c>
    </row>
    <row r="74" spans="1:14">
      <c r="A74" s="7" t="s">
        <v>87</v>
      </c>
      <c r="B74" s="36"/>
      <c r="C74" s="36">
        <v>3200</v>
      </c>
      <c r="D74" s="36"/>
      <c r="E74" s="36"/>
      <c r="F74" s="36">
        <v>600</v>
      </c>
      <c r="G74" s="36"/>
      <c r="H74" s="37">
        <v>3000</v>
      </c>
      <c r="I74" s="37"/>
      <c r="J74" s="37"/>
      <c r="K74" s="37">
        <v>3000</v>
      </c>
      <c r="L74" s="37"/>
      <c r="M74" s="37"/>
      <c r="N74" s="55">
        <f t="shared" si="6"/>
        <v>9800</v>
      </c>
    </row>
    <row r="75" spans="1:14">
      <c r="A75" s="58" t="s">
        <v>88</v>
      </c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37"/>
      <c r="N75" s="55">
        <f t="shared" si="6"/>
        <v>0</v>
      </c>
    </row>
    <row r="76" spans="1:14">
      <c r="A76" s="11" t="s">
        <v>89</v>
      </c>
      <c r="B76" s="57">
        <f>+B77+B78</f>
        <v>0</v>
      </c>
      <c r="C76" s="57">
        <f t="shared" ref="C76:M76" si="8">+C77+C78</f>
        <v>0</v>
      </c>
      <c r="D76" s="57">
        <f t="shared" si="8"/>
        <v>0</v>
      </c>
      <c r="E76" s="57">
        <f t="shared" si="8"/>
        <v>0</v>
      </c>
      <c r="F76" s="57">
        <f t="shared" si="8"/>
        <v>0</v>
      </c>
      <c r="G76" s="57">
        <f t="shared" si="8"/>
        <v>0</v>
      </c>
      <c r="H76" s="57">
        <f t="shared" si="8"/>
        <v>0</v>
      </c>
      <c r="I76" s="57">
        <f t="shared" si="8"/>
        <v>0</v>
      </c>
      <c r="J76" s="57">
        <f t="shared" si="8"/>
        <v>0</v>
      </c>
      <c r="K76" s="57">
        <f t="shared" si="8"/>
        <v>0</v>
      </c>
      <c r="L76" s="57">
        <f t="shared" si="8"/>
        <v>0</v>
      </c>
      <c r="M76" s="57">
        <f t="shared" si="8"/>
        <v>0</v>
      </c>
      <c r="N76" s="55">
        <f t="shared" si="6"/>
        <v>0</v>
      </c>
    </row>
    <row r="77" spans="1:14">
      <c r="A77" s="7" t="s">
        <v>90</v>
      </c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7"/>
      <c r="M77" s="37"/>
      <c r="N77" s="55">
        <f t="shared" si="6"/>
        <v>0</v>
      </c>
    </row>
    <row r="78" spans="1:14">
      <c r="A78" s="7" t="s">
        <v>91</v>
      </c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7"/>
      <c r="M78" s="37"/>
      <c r="N78" s="55">
        <f t="shared" si="6"/>
        <v>0</v>
      </c>
    </row>
    <row r="79" spans="1:14">
      <c r="A79" s="11" t="s">
        <v>92</v>
      </c>
      <c r="B79" s="57">
        <v>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5">
        <f t="shared" si="6"/>
        <v>0</v>
      </c>
    </row>
    <row r="80" spans="1:14">
      <c r="A80" s="12" t="s">
        <v>93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5">
        <f t="shared" si="6"/>
        <v>0</v>
      </c>
    </row>
    <row r="81" spans="1:14">
      <c r="A81" s="63" t="s">
        <v>94</v>
      </c>
      <c r="B81" s="89">
        <f>+B69+C69+D69</f>
        <v>7150</v>
      </c>
      <c r="C81" s="90"/>
      <c r="D81" s="90"/>
      <c r="E81" s="89">
        <f>+E69+F69+G69</f>
        <v>9250</v>
      </c>
      <c r="F81" s="90"/>
      <c r="G81" s="90"/>
      <c r="H81" s="89">
        <f>+H69+I69+J69</f>
        <v>11650</v>
      </c>
      <c r="I81" s="90"/>
      <c r="J81" s="90"/>
      <c r="K81" s="89">
        <f>+K69+L69+M69</f>
        <v>6950</v>
      </c>
      <c r="L81" s="90"/>
      <c r="M81" s="90"/>
      <c r="N81" s="55">
        <f t="shared" si="6"/>
        <v>35000</v>
      </c>
    </row>
    <row r="82" spans="1:14">
      <c r="A82" s="65"/>
      <c r="B82" s="89">
        <f>+B81+E81+H81+K81</f>
        <v>35000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55">
        <f t="shared" si="6"/>
        <v>35000</v>
      </c>
    </row>
    <row r="83" spans="1:14" s="5" customFormat="1" ht="9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s="5" customFormat="1" ht="9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s="5" customFormat="1" ht="9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s="5" customFormat="1" ht="9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s="5" customFormat="1" ht="9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s="5" customFormat="1" ht="9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s="5" customFormat="1">
      <c r="A89" s="20" t="s">
        <v>95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5"/>
      <c r="N89" s="15"/>
    </row>
    <row r="90" spans="1:14" s="5" customFormat="1" ht="13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5"/>
      <c r="N90" s="15"/>
    </row>
    <row r="91" spans="1:14" s="5" customFormat="1">
      <c r="A91" s="87" t="s">
        <v>96</v>
      </c>
      <c r="B91" s="87"/>
      <c r="C91" s="87"/>
      <c r="D91" s="87"/>
      <c r="E91" s="87" t="s">
        <v>97</v>
      </c>
      <c r="F91" s="87"/>
      <c r="G91" s="87"/>
      <c r="H91" s="87"/>
      <c r="I91" s="87" t="s">
        <v>98</v>
      </c>
      <c r="J91" s="87"/>
      <c r="K91" s="87"/>
      <c r="L91" s="87"/>
      <c r="M91" s="15"/>
      <c r="N91" s="15"/>
    </row>
    <row r="92" spans="1:14" ht="21" customHeight="1">
      <c r="A92" s="71" t="s">
        <v>99</v>
      </c>
      <c r="B92" s="72"/>
      <c r="C92" s="72"/>
      <c r="D92" s="72"/>
      <c r="E92" s="40" t="s">
        <v>100</v>
      </c>
      <c r="F92" s="41"/>
      <c r="G92" s="41"/>
      <c r="H92" s="42"/>
      <c r="I92" s="73" t="s">
        <v>101</v>
      </c>
      <c r="J92" s="73"/>
      <c r="K92" s="73"/>
      <c r="L92" s="74"/>
      <c r="M92" s="15"/>
    </row>
    <row r="93" spans="1:14">
      <c r="A93" s="43" t="s">
        <v>102</v>
      </c>
      <c r="B93" s="44"/>
      <c r="C93" s="44"/>
      <c r="D93" s="44"/>
      <c r="E93" s="67" t="s">
        <v>103</v>
      </c>
      <c r="F93" s="68"/>
      <c r="G93" s="68"/>
      <c r="H93" s="69"/>
      <c r="I93" s="60" t="s">
        <v>104</v>
      </c>
      <c r="J93" s="60"/>
      <c r="K93" s="60"/>
      <c r="L93" s="61"/>
      <c r="M93" s="15"/>
    </row>
    <row r="94" spans="1:14" s="14" customFormat="1" ht="18.75">
      <c r="A94" s="97" t="s">
        <v>105</v>
      </c>
      <c r="B94" s="98"/>
      <c r="C94" s="98"/>
      <c r="D94" s="98"/>
      <c r="E94" s="94" t="s">
        <v>106</v>
      </c>
      <c r="F94" s="95"/>
      <c r="G94" s="95"/>
      <c r="H94" s="96"/>
      <c r="I94" s="98" t="s">
        <v>107</v>
      </c>
      <c r="J94" s="98"/>
      <c r="K94" s="98"/>
      <c r="L94" s="99"/>
      <c r="M94" s="15"/>
    </row>
    <row r="95" spans="1:14" s="14" customFormat="1" ht="18.75">
      <c r="A95" s="91" t="s">
        <v>108</v>
      </c>
      <c r="B95" s="92"/>
      <c r="C95" s="92"/>
      <c r="D95" s="92"/>
      <c r="E95" s="91"/>
      <c r="F95" s="92"/>
      <c r="G95" s="92"/>
      <c r="H95" s="93"/>
      <c r="I95" s="92"/>
      <c r="J95" s="92"/>
      <c r="K95" s="92"/>
      <c r="L95" s="93"/>
      <c r="M95" s="15"/>
    </row>
    <row r="96" spans="1:14" ht="21.6" customHeight="1">
      <c r="A96" s="17" t="s">
        <v>109</v>
      </c>
      <c r="B96" s="24"/>
      <c r="C96" s="24"/>
      <c r="D96" s="24"/>
      <c r="E96" s="16"/>
    </row>
    <row r="97" spans="1:5" ht="15" customHeight="1">
      <c r="A97" s="14" t="s">
        <v>110</v>
      </c>
      <c r="B97" s="24"/>
      <c r="C97" s="24"/>
      <c r="D97" s="14" t="s">
        <v>111</v>
      </c>
      <c r="E97" s="16"/>
    </row>
    <row r="98" spans="1:5" ht="15" customHeight="1">
      <c r="A98" s="17"/>
      <c r="B98" s="24"/>
      <c r="C98" s="24"/>
      <c r="D98" s="24"/>
      <c r="E98" s="16"/>
    </row>
    <row r="99" spans="1:5" ht="15" customHeight="1">
      <c r="A99" s="17"/>
      <c r="B99" s="24"/>
      <c r="C99" s="24"/>
      <c r="D99" s="24"/>
      <c r="E99" s="16"/>
    </row>
    <row r="100" spans="1:5" ht="15" customHeight="1">
      <c r="A100" s="17"/>
      <c r="B100" s="24"/>
      <c r="C100" s="24"/>
      <c r="D100" s="24"/>
      <c r="E100" s="16"/>
    </row>
    <row r="101" spans="1:5" ht="15" customHeight="1">
      <c r="A101" s="17"/>
      <c r="B101" s="24"/>
      <c r="C101" s="24"/>
      <c r="D101" s="24"/>
      <c r="E101" s="16"/>
    </row>
    <row r="102" spans="1:5" ht="15" customHeight="1">
      <c r="A102" s="17"/>
      <c r="B102" s="24"/>
      <c r="C102" s="24"/>
      <c r="D102" s="24"/>
      <c r="E102" s="16"/>
    </row>
    <row r="103" spans="1:5" ht="15" customHeight="1">
      <c r="A103" s="17"/>
      <c r="B103" s="24"/>
      <c r="C103" s="24"/>
      <c r="D103" s="24"/>
      <c r="E103" s="16"/>
    </row>
    <row r="104" spans="1:5" ht="15" customHeight="1">
      <c r="A104" s="17"/>
      <c r="B104" s="24"/>
      <c r="C104" s="24"/>
      <c r="D104" s="24"/>
      <c r="E104" s="16"/>
    </row>
    <row r="105" spans="1:5" ht="15" customHeight="1">
      <c r="A105" s="17"/>
      <c r="B105" s="24"/>
      <c r="C105" s="24"/>
      <c r="D105" s="24"/>
      <c r="E105" s="16"/>
    </row>
    <row r="106" spans="1:5" ht="15" customHeight="1">
      <c r="A106" s="17"/>
      <c r="B106" s="24"/>
      <c r="C106" s="24"/>
      <c r="D106" s="24"/>
      <c r="E106" s="16"/>
    </row>
    <row r="107" spans="1:5" ht="15" customHeight="1">
      <c r="A107" s="17"/>
      <c r="B107" s="24"/>
      <c r="C107" s="24"/>
      <c r="D107" s="24"/>
      <c r="E107" s="16"/>
    </row>
    <row r="108" spans="1:5" ht="15" customHeight="1">
      <c r="A108" s="17"/>
      <c r="B108" s="24"/>
      <c r="C108" s="24"/>
      <c r="D108" s="24"/>
      <c r="E108" s="16"/>
    </row>
    <row r="109" spans="1:5" ht="15" customHeight="1">
      <c r="A109" s="17"/>
      <c r="B109" s="24"/>
      <c r="C109" s="24"/>
      <c r="D109" s="24"/>
      <c r="E109" s="16"/>
    </row>
    <row r="110" spans="1:5" ht="15" customHeight="1">
      <c r="A110" s="17"/>
      <c r="B110" s="24"/>
      <c r="C110" s="24"/>
      <c r="D110" s="24"/>
      <c r="E110" s="16"/>
    </row>
    <row r="111" spans="1:5" ht="15" customHeight="1">
      <c r="A111" s="17"/>
      <c r="B111" s="24"/>
      <c r="C111" s="24"/>
      <c r="D111" s="24"/>
      <c r="E111" s="16"/>
    </row>
    <row r="112" spans="1:5" ht="15" customHeight="1">
      <c r="A112" s="17"/>
      <c r="B112" s="24"/>
      <c r="C112" s="24"/>
      <c r="D112" s="24"/>
      <c r="E112" s="16"/>
    </row>
    <row r="113" spans="1:5" ht="15" customHeight="1">
      <c r="A113" s="17"/>
      <c r="B113" s="24"/>
      <c r="C113" s="24"/>
      <c r="D113" s="24"/>
      <c r="E113" s="16"/>
    </row>
    <row r="114" spans="1:5" ht="15" customHeight="1">
      <c r="A114" s="17"/>
      <c r="B114" s="24"/>
      <c r="C114" s="24"/>
      <c r="D114" s="24"/>
      <c r="E114" s="16"/>
    </row>
  </sheetData>
  <mergeCells count="58">
    <mergeCell ref="B59:C59"/>
    <mergeCell ref="D59:E59"/>
    <mergeCell ref="A95:D95"/>
    <mergeCell ref="E95:H95"/>
    <mergeCell ref="I95:L95"/>
    <mergeCell ref="E94:H94"/>
    <mergeCell ref="A94:D94"/>
    <mergeCell ref="I94:L94"/>
    <mergeCell ref="A55:A56"/>
    <mergeCell ref="B55:M55"/>
    <mergeCell ref="B56:C56"/>
    <mergeCell ref="D56:E56"/>
    <mergeCell ref="F56:G56"/>
    <mergeCell ref="J56:K56"/>
    <mergeCell ref="L56:M56"/>
    <mergeCell ref="A1:N1"/>
    <mergeCell ref="A2:N2"/>
    <mergeCell ref="A3:N3"/>
    <mergeCell ref="H59:I59"/>
    <mergeCell ref="B58:C58"/>
    <mergeCell ref="D58:E58"/>
    <mergeCell ref="F58:G58"/>
    <mergeCell ref="H58:I58"/>
    <mergeCell ref="F59:G59"/>
    <mergeCell ref="L58:M58"/>
    <mergeCell ref="L57:M57"/>
    <mergeCell ref="B49:C49"/>
    <mergeCell ref="B53:C53"/>
    <mergeCell ref="H56:I56"/>
    <mergeCell ref="J58:K58"/>
    <mergeCell ref="B57:C57"/>
    <mergeCell ref="D57:E57"/>
    <mergeCell ref="F57:G57"/>
    <mergeCell ref="H57:I57"/>
    <mergeCell ref="J57:K57"/>
    <mergeCell ref="A92:D92"/>
    <mergeCell ref="I92:L92"/>
    <mergeCell ref="J59:K59"/>
    <mergeCell ref="L59:M59"/>
    <mergeCell ref="A91:D91"/>
    <mergeCell ref="E91:H91"/>
    <mergeCell ref="I91:L91"/>
    <mergeCell ref="B68:N68"/>
    <mergeCell ref="A81:A82"/>
    <mergeCell ref="B81:D81"/>
    <mergeCell ref="E81:G81"/>
    <mergeCell ref="H81:J81"/>
    <mergeCell ref="I93:L93"/>
    <mergeCell ref="N64:N65"/>
    <mergeCell ref="H64:J64"/>
    <mergeCell ref="B64:D64"/>
    <mergeCell ref="A63:A65"/>
    <mergeCell ref="B63:N63"/>
    <mergeCell ref="E64:G64"/>
    <mergeCell ref="K64:M64"/>
    <mergeCell ref="E93:H93"/>
    <mergeCell ref="K81:M81"/>
    <mergeCell ref="B82:M82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โครงการ</vt:lpstr>
      <vt:lpstr>โครงการ!Print_Area</vt:lpstr>
    </vt:vector>
  </TitlesOfParts>
  <Manager/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คณะพยาบาลศาสตร์ มรส</cp:lastModifiedBy>
  <cp:revision/>
  <cp:lastPrinted>2016-07-29T11:47:24Z</cp:lastPrinted>
  <dcterms:created xsi:type="dcterms:W3CDTF">2012-06-27T02:12:05Z</dcterms:created>
  <dcterms:modified xsi:type="dcterms:W3CDTF">2016-07-29T11:47:43Z</dcterms:modified>
  <cp:category/>
  <cp:contentStatus/>
</cp:coreProperties>
</file>