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/>
  </bookViews>
  <sheets>
    <sheet name="โครงการ" sheetId="16" r:id="rId1"/>
  </sheets>
  <definedNames>
    <definedName name="AccessDatabase" hidden="1">"C:\Pongsuk\ประมาณการ ภาคปกติ.mdb"</definedName>
    <definedName name="_xlnm.Print_Area" localSheetId="0">โครงการ!$A$1:$N$89</definedName>
    <definedName name="ทำนุ">#REF!</definedName>
    <definedName name="ประมาณการ_ภาคปกติ_ภาค1_List">#REF!</definedName>
  </definedNames>
  <calcPr calcId="144525"/>
</workbook>
</file>

<file path=xl/calcChain.xml><?xml version="1.0" encoding="utf-8"?>
<calcChain xmlns="http://schemas.openxmlformats.org/spreadsheetml/2006/main">
  <c r="B65" i="16"/>
  <c r="N64" l="1"/>
  <c r="C65"/>
  <c r="D65"/>
  <c r="E65"/>
  <c r="F65"/>
  <c r="G65"/>
  <c r="H65"/>
  <c r="I65"/>
  <c r="J65"/>
  <c r="K65"/>
  <c r="L65"/>
  <c r="M65"/>
  <c r="N66"/>
  <c r="N67"/>
  <c r="N68"/>
  <c r="N69"/>
  <c r="B70"/>
  <c r="B63" s="1"/>
  <c r="C70"/>
  <c r="D70"/>
  <c r="E70"/>
  <c r="F70"/>
  <c r="G70"/>
  <c r="H70"/>
  <c r="I70"/>
  <c r="J70"/>
  <c r="J63" s="1"/>
  <c r="K70"/>
  <c r="L70"/>
  <c r="L63" s="1"/>
  <c r="M70"/>
  <c r="N71"/>
  <c r="N72"/>
  <c r="N73"/>
  <c r="N74"/>
  <c r="B52"/>
  <c r="D52"/>
  <c r="F52"/>
  <c r="H52"/>
  <c r="J52"/>
  <c r="L53"/>
  <c r="L54"/>
  <c r="M63" l="1"/>
  <c r="K63"/>
  <c r="G63"/>
  <c r="N65"/>
  <c r="C63"/>
  <c r="N70"/>
  <c r="D63"/>
  <c r="I63"/>
  <c r="F63"/>
  <c r="E63"/>
  <c r="L52"/>
  <c r="B48" s="1"/>
  <c r="B45" s="1"/>
  <c r="H63"/>
  <c r="H75" s="1"/>
  <c r="K75" l="1"/>
  <c r="B75"/>
  <c r="E75"/>
  <c r="N63"/>
  <c r="N75" l="1"/>
  <c r="B76"/>
  <c r="N76" s="1"/>
</calcChain>
</file>

<file path=xl/sharedStrings.xml><?xml version="1.0" encoding="utf-8"?>
<sst xmlns="http://schemas.openxmlformats.org/spreadsheetml/2006/main" count="127" uniqueCount="112">
  <si>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</si>
  <si>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</si>
  <si>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</si>
  <si>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1.หลักการและเหตุผล  :</t>
  </si>
  <si>
    <t>ประเทศไทยในปัจจุบันเข้าสู่การเป็นหนึ่งภาคีสมาชิกกลุ่มประเทศ ซึ่งเข้าเป็นสมาชิกในกลุ่มประเทศอาเซียนนี้นี้ส่งผลให้เกิดการเปลี่ยนแปลงหลายอย่าง</t>
  </si>
  <si>
    <t>โดยเฉพาะอย่างยิ่งด้านการศึกษา มหาวิทยาลัยราชภัฎสุราษฎร์ธานีเป็นสถาบันการศึกษาที่เป็นที่ยอมรับของชุมชนและเป็นแหล่งผลิตบัณฑิตที่มีคุณภาพออกสู่ชุมชน</t>
  </si>
  <si>
    <t>อย่างต่อเนื่อง ได้เล็งเห็นความสำคัญในการผลิตบัณฑิตเพื่อให้มีความสอดคล้องกับความต้องการของชุมชน แต่ทว่าการที่จะผลิตบัณฑิตให้มีคุณภาพดีได้นั้น</t>
  </si>
  <si>
    <t xml:space="preserve">จึงจำเป็นต้องมีการวางแผน และพัฒนาคุณภาพของอาจารย์ผู้สอน </t>
  </si>
  <si>
    <t xml:space="preserve">         คณะพยาบาลศาสตร์ มหาวิทยาลัยราชภัฎสุราษฎร์ธานี มีจำนวนอาจารย์พยาบาลทั้งหมด 35 บุคลากรฝ่ายสนับสนุนจำนวน 7 คน ได้ตระหนัก</t>
  </si>
  <si>
    <t>ถึงความสำคัญในการพัฒนาสมรรถนะของอาจารย์ และบุคลากร เพื่อสนองต่อนโยบายของมหาวิทยาลัยราชภัฎสุราษฎร์ธานี เกี่ยวกับสมรรถนะของอาจารย์ทั้ง</t>
  </si>
  <si>
    <t>5 ด้าน โดยเฉพาะอย่างยิ่งด้านการสอน และการวิจัย อาจารย์พยาบาลเป็นหัวใจสำคัญของกระบวนการจัดการเรียนการสอนทางการพยาบาล อาจารย์พยาบาล</t>
  </si>
  <si>
    <t>ที่มีสมรรถนะเป็นเลิศก็จามารถสร้างนักศึกษาที่จะไปเป็นพยาบาลในอนาคตได้อย่างมีคุณภาพ มีความรู้ความสามารถในการให้การพยาบาลอย่างมีประสิทธิภาพ</t>
  </si>
  <si>
    <t xml:space="preserve">สอกคล้องกับความต้องการของประเทศชาติและสภาวิชาชีพ </t>
  </si>
  <si>
    <t xml:space="preserve"> การพัฒนาอาจารย์สายวิชาการและสายสนับสนุน การเตรียมความพร้อม การปฐมนิเทศ การอบรมศาสตร์และศิลป์การสอนทางการพยาบาล </t>
  </si>
  <si>
    <t>สำหรับอาจารย์ใหม่ และการจัดการเรียนการสอน เพื่อให้บุคลากรทั้งสายวิชาการและสายสนับสนุนทุกท่านมีการพัฒนาสมรรถนะของตนเองอย่างก้าวหน้า</t>
  </si>
  <si>
    <t>และเพื่อนำมาประยุกต์ ในการจัดการเรียนการสอนได้อย่างมีประสิทธิภาพ</t>
  </si>
  <si>
    <t>2.วัตถุประสงค์ของโครงการ  :</t>
  </si>
  <si>
    <t xml:space="preserve">1) เพื่อสนับสนุนให้อาจารย์ใหม่ได้เข้ารับการอบรมระยะสั้นเฉพาะทางในสาขาการพยาบาลที่อาจารย์ขาดแคลน </t>
  </si>
  <si>
    <t>2) เพื่อสนับสนุนให้อาจารย์ใหม่ได้เข้ารับการอบรมระยะสั้นเกี่ยวกับศาสตร์และศิลป์ทางการพยาบาล</t>
  </si>
  <si>
    <t>3) เพื่อให้อาจารย์ใหม่สามารถนำความรู้ที่ได้รับมาพัฒนาตนเองในการจัดการเรียนการสอนให้มีคุณภาพ</t>
  </si>
  <si>
    <t>3.แนวทางการดำเนินงานโครงการ  :</t>
  </si>
  <si>
    <t>1) สำรวจรายชื่ออาจารย์ใหม่ จัดลำดับก่อนหลังในการอบรมศาสตร์และศิลป์การสอนทางการพยาบาลและเฉพาะทาง</t>
  </si>
  <si>
    <t>ความสอดคล้องตัวบ่งชี้หรือตัวชี้วัดของ สกอ.หรือ สมศ. หรือสภาการพยาบาล</t>
  </si>
  <si>
    <t xml:space="preserve">      1) การประกันคุณภาพภายใน (สกอ.) องค์ประกอบที่ 4 ตัวบ่งชี้ที่ 4.1 การบริหารและพัฒนาอาจารย์</t>
  </si>
  <si>
    <t xml:space="preserve">      2) การประกันคุณภาพภายใน (สกอ.)(ระดับหลักสูตร) ตัวบ่งชี้ที่ 5.2 การวางระบบผู้สอนและกระบวนการการจัดการเรียนการสอน</t>
  </si>
  <si>
    <t xml:space="preserve">      2) สภาการพยาบาล ตัวบ่งชี้ที่ 5 คุณสมบัติอาจารย์พยาบาลประจำ</t>
  </si>
  <si>
    <t xml:space="preserve">      3) สภาการพยาบาล ตัวบ่งชี้ที่ 9 การพัฒนาอาจารย์</t>
  </si>
  <si>
    <t>ตัวชี้วัดความสำเร็จของกิจกรรม  :</t>
  </si>
  <si>
    <r>
      <t xml:space="preserve">1)  ตัวชี้วัดเชิงคุณภาพ  :   </t>
    </r>
    <r>
      <rPr>
        <sz val="14"/>
        <rFont val="TH SarabunPSK"/>
        <family val="2"/>
      </rPr>
      <t xml:space="preserve"> </t>
    </r>
  </si>
  <si>
    <t>1) อาจารย์ใหม่ได้เข้ารับการอบรมระยะสั้นเฉพาะทางในสาขาการพยาบาลที่อาจารย์ขาดแคลน</t>
  </si>
  <si>
    <t>2) อาจารย์ใหม่ได้เข้ารับการอบรมระยะสั้นเกี่ยวกับศาสตร์และศิลป์ทางการพยาบาล</t>
  </si>
  <si>
    <r>
      <t xml:space="preserve">2)  ตัวชี้วัดเชิงปริมาณ  </t>
    </r>
    <r>
      <rPr>
        <sz val="14"/>
        <rFont val="TH SarabunPSK"/>
        <family val="2"/>
      </rPr>
      <t xml:space="preserve">: </t>
    </r>
  </si>
  <si>
    <t>อาจารย์ใหม่ คณะพยาบาลศาสตร์ จำนวน 6 คน</t>
  </si>
  <si>
    <r>
      <t xml:space="preserve">3)  ตัวชี้วัดเชิงเวลา  </t>
    </r>
    <r>
      <rPr>
        <sz val="14"/>
        <rFont val="TH SarabunPSK"/>
        <family val="2"/>
      </rPr>
      <t xml:space="preserve">:  </t>
    </r>
  </si>
  <si>
    <r>
      <t xml:space="preserve">4)  ตัวชี้วัดเชิงต้นทุน  : </t>
    </r>
    <r>
      <rPr>
        <sz val="14"/>
        <rFont val="TH SarabunPSK"/>
        <family val="2"/>
      </rPr>
      <t xml:space="preserve">   </t>
    </r>
  </si>
  <si>
    <t>บาท</t>
  </si>
  <si>
    <t xml:space="preserve">7.เป้าหมายของโครงการ  : </t>
  </si>
  <si>
    <t xml:space="preserve">8.งบประมาณของโครงการ  : </t>
  </si>
  <si>
    <t>กิจกรรม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</si>
  <si>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</si>
  <si>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</si>
  <si>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</si>
  <si>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</si>
  <si>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</si>
  <si>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</si>
  <si>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</t>
  </si>
  <si>
    <t>รวมทั้งสิ้น</t>
  </si>
  <si>
    <t>1. การพัฒนาบุคลากรสายวิชาการ ทางวิชาการและวิชาชีพ (ศาสตร์และศิลป์/เฉพาะทาง')</t>
  </si>
  <si>
    <t>2.การเตรียมความพร้อมและปฐมนิเทศอาจารย์ใหม่</t>
  </si>
  <si>
    <t>แผนการดำเนินงาน /  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</si>
  <si>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</si>
  <si>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</si>
  <si>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</si>
  <si>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</si>
  <si>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</si>
  <si>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</si>
  <si>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</si>
  <si>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</si>
  <si>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</si>
  <si>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</si>
  <si>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</si>
  <si>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</si>
  <si>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</si>
  <si>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</si>
  <si>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</si>
  <si>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</si>
  <si>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</si>
  <si>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</si>
  <si>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√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</si>
  <si>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</si>
  <si>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</si>
  <si>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</si>
  <si>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</si>
  <si>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</si>
  <si>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</si>
  <si>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-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</si>
  <si>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</si>
  <si>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</si>
  <si>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</si>
  <si>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</si>
  <si>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</si>
  <si>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</si>
  <si>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</si>
  <si>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</si>
  <si>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</si>
  <si>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</si>
  <si>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</si>
  <si>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</si>
  <si>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บุคลากรสายวิชาการได้รับการการเตรียมความพร้อมสำหรับอาจารย์ใหม่</t>
  </si>
  <si>
    <t>แบบรายงานผลการอบรม</t>
  </si>
  <si>
    <t>รายงานผลการอบรม และการประชุม</t>
  </si>
  <si>
    <t>2. บุคลากรสายวิชาการได้รับปฐมนิเทศก์อาจารย์ใหม่</t>
  </si>
  <si>
    <t>3. อาจารย์ใหม่ได้รับการอบรมศาสตร์และศิลป์การสอนทางการพยาบาล</t>
  </si>
  <si>
    <t>ผลที่คาดว่าจะได้รับของโครงการ :</t>
  </si>
  <si>
    <t>1. บุคลากรสายวิชาการมีความเชี่ยวชาญ และมีความรู้เฉพาะทางเพิ่มมากขึ้น</t>
  </si>
  <si>
    <t>2. อาจารย์ใหม่ทุกท่านได้รับการเตรียมพร้อม การปฐมนิเทศ และอบรมศาสตร์และศิลป์ทางการพยาบาลตามแผนพัฒนาบุคลากร</t>
  </si>
  <si>
    <t xml:space="preserve">ผู้รับผิดชอบโครงการ : </t>
  </si>
  <si>
    <t xml:space="preserve">      1. อ.พูนทรัพย์ ทู่กู๊ด</t>
  </si>
  <si>
    <t xml:space="preserve">     </t>
  </si>
  <si>
    <t xml:space="preserve"> 2. อ.พรสรวง วงษ์สวัสดิ์ </t>
  </si>
  <si>
    <t xml:space="preserve"> 3. อ.จีรภา กาญจนโกเมศ</t>
  </si>
  <si>
    <t>โครงการที่ 7 สร้างเสริมความเชี่ยวชาญและสมรรถนะของอาจารย์</t>
  </si>
  <si>
    <t>เดือนมค.,ก.พ. และเม.ย.2560</t>
  </si>
  <si>
    <t>ตัวชี้วัดแผนยุทธศาสตร์</t>
  </si>
  <si>
    <t>ความพึงพอใจของผู้รับบริการต่อมหาวิทยาลัย</t>
  </si>
  <si>
    <t>ระดับคุณธรรมและความโปร่งใสในการดำเนินการ</t>
  </si>
  <si>
    <t>จำนวนแนวปฏิบัติที่ดีด้านการจัดการที่ส่งเสริมความเป็นเลิศในการทำงาน</t>
  </si>
  <si>
    <t>ความพึงพอใจของบุคลากรต่อคุณภาพชีวิตและผลสัมฤทธิ์ขององค์กร</t>
  </si>
  <si>
    <t xml:space="preserve">         คณะพยาบาลศาสตร์ ได้เล็งเห็นความสำคัญในการสร้างเสริมความเชียวชาญและเสริมสร้างสมรรถนะของอาจารย์พยาบาล ซึ่งประกอบด้วย </t>
  </si>
  <si>
    <t xml:space="preserve">2) ดำเนินกิจกรรมเป็นระยะ ประกอบด้วย กิจกรรมย่อย 2 กิจกรรม ได้แก่ </t>
  </si>
  <si>
    <t xml:space="preserve">2.1) การพัฒนาบุคลากรสายวิชาการ ทางวิชาการและวิชาชีพ(ศาสตร์และศิลป์) </t>
  </si>
  <si>
    <t>2.2) การเตรียมความพร้อมและปฐมนิเทศอาจารย์ใหม่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</si>
</sst>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4"/>
      <name val="TH SarabunIT๙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43" fontId="12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7" fillId="0" borderId="0" xfId="5" applyFont="1"/>
    <xf numFmtId="0" fontId="7" fillId="0" borderId="0" xfId="5" applyFont="1" applyAlignment="1"/>
    <xf numFmtId="0" fontId="8" fillId="0" borderId="0" xfId="5" applyFont="1"/>
    <xf numFmtId="0" fontId="8" fillId="0" borderId="0" xfId="5" applyFont="1" applyBorder="1"/>
    <xf numFmtId="0" fontId="4" fillId="0" borderId="0" xfId="5" applyFont="1"/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6" xfId="5" applyFont="1" applyBorder="1"/>
    <xf numFmtId="0" fontId="10" fillId="0" borderId="0" xfId="5" applyFont="1"/>
    <xf numFmtId="0" fontId="10" fillId="0" borderId="0" xfId="5" applyFont="1" applyBorder="1"/>
    <xf numFmtId="0" fontId="9" fillId="0" borderId="0" xfId="5" applyFont="1"/>
    <xf numFmtId="0" fontId="9" fillId="0" borderId="0" xfId="5" applyFont="1" applyAlignment="1">
      <alignment horizontal="left"/>
    </xf>
    <xf numFmtId="0" fontId="10" fillId="0" borderId="0" xfId="5" applyFont="1" applyAlignment="1">
      <alignment horizontal="left" indent="3"/>
    </xf>
    <xf numFmtId="0" fontId="10" fillId="0" borderId="0" xfId="5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5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5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87" fontId="15" fillId="0" borderId="2" xfId="10" applyNumberFormat="1" applyFont="1" applyFill="1" applyBorder="1" applyAlignment="1">
      <alignment vertical="center"/>
    </xf>
    <xf numFmtId="187" fontId="15" fillId="0" borderId="1" xfId="10" applyNumberFormat="1" applyFont="1" applyFill="1" applyBorder="1"/>
    <xf numFmtId="187" fontId="13" fillId="0" borderId="1" xfId="10" applyNumberFormat="1" applyFont="1" applyFill="1" applyBorder="1"/>
    <xf numFmtId="187" fontId="13" fillId="0" borderId="1" xfId="10" applyNumberFormat="1" applyFont="1" applyBorder="1"/>
    <xf numFmtId="187" fontId="15" fillId="2" borderId="1" xfId="0" applyNumberFormat="1" applyFont="1" applyFill="1" applyBorder="1"/>
    <xf numFmtId="187" fontId="15" fillId="0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0" xfId="5" applyFont="1" applyAlignment="1"/>
    <xf numFmtId="0" fontId="10" fillId="0" borderId="0" xfId="5" applyFont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5" applyFont="1" applyFill="1"/>
    <xf numFmtId="0" fontId="9" fillId="0" borderId="0" xfId="5" applyFont="1" applyFill="1"/>
    <xf numFmtId="17" fontId="10" fillId="0" borderId="0" xfId="5" applyNumberFormat="1" applyFont="1" applyFill="1"/>
    <xf numFmtId="0" fontId="9" fillId="3" borderId="0" xfId="0" applyFont="1" applyFill="1" applyAlignment="1">
      <alignment horizontal="left"/>
    </xf>
    <xf numFmtId="0" fontId="10" fillId="3" borderId="0" xfId="5" applyFont="1" applyFill="1"/>
    <xf numFmtId="0" fontId="10" fillId="3" borderId="0" xfId="0" applyFont="1" applyFill="1"/>
    <xf numFmtId="0" fontId="8" fillId="3" borderId="0" xfId="5" applyFont="1" applyFill="1"/>
    <xf numFmtId="187" fontId="16" fillId="0" borderId="1" xfId="2" applyNumberFormat="1" applyFont="1" applyFill="1" applyBorder="1"/>
    <xf numFmtId="187" fontId="16" fillId="0" borderId="1" xfId="2" applyNumberFormat="1" applyFont="1" applyFill="1" applyBorder="1" applyAlignment="1">
      <alignment horizontal="center"/>
    </xf>
    <xf numFmtId="187" fontId="16" fillId="0" borderId="1" xfId="2" applyNumberFormat="1" applyFont="1" applyBorder="1"/>
    <xf numFmtId="187" fontId="17" fillId="0" borderId="2" xfId="10" applyNumberFormat="1" applyFont="1" applyFill="1" applyBorder="1" applyAlignment="1">
      <alignment vertical="center"/>
    </xf>
    <xf numFmtId="187" fontId="17" fillId="0" borderId="1" xfId="10" applyNumberFormat="1" applyFont="1" applyFill="1" applyBorder="1"/>
    <xf numFmtId="187" fontId="18" fillId="0" borderId="1" xfId="10" applyNumberFormat="1" applyFont="1" applyBorder="1"/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87" fontId="15" fillId="4" borderId="1" xfId="10" applyNumberFormat="1" applyFont="1" applyFill="1" applyBorder="1" applyAlignment="1">
      <alignment horizontal="center"/>
    </xf>
    <xf numFmtId="187" fontId="17" fillId="4" borderId="1" xfId="10" applyNumberFormat="1" applyFont="1" applyFill="1" applyBorder="1" applyAlignment="1">
      <alignment horizontal="center"/>
    </xf>
    <xf numFmtId="187" fontId="15" fillId="4" borderId="1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0" fontId="19" fillId="0" borderId="0" xfId="0" applyFont="1"/>
    <xf numFmtId="0" fontId="20" fillId="0" borderId="1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87" fontId="15" fillId="2" borderId="1" xfId="10" applyNumberFormat="1" applyFont="1" applyFill="1" applyBorder="1" applyAlignment="1">
      <alignment horizontal="center"/>
    </xf>
    <xf numFmtId="187" fontId="15" fillId="2" borderId="7" xfId="10" applyNumberFormat="1" applyFont="1" applyFill="1" applyBorder="1" applyAlignment="1">
      <alignment horizontal="center"/>
    </xf>
    <xf numFmtId="187" fontId="15" fillId="2" borderId="8" xfId="1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43" fontId="9" fillId="0" borderId="1" xfId="2" applyFont="1" applyBorder="1" applyAlignment="1">
      <alignment horizontal="center"/>
    </xf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187" fontId="9" fillId="0" borderId="1" xfId="2" applyNumberFormat="1" applyFont="1" applyBorder="1" applyAlignment="1">
      <alignment horizontal="center"/>
    </xf>
    <xf numFmtId="187" fontId="10" fillId="0" borderId="1" xfId="10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87" fontId="9" fillId="0" borderId="0" xfId="5" applyNumberFormat="1" applyFont="1" applyFill="1" applyAlignment="1">
      <alignment horizontal="center"/>
    </xf>
    <xf numFmtId="0" fontId="9" fillId="0" borderId="0" xfId="5" applyFont="1" applyFill="1" applyAlignment="1">
      <alignment horizontal="center"/>
    </xf>
    <xf numFmtId="187" fontId="9" fillId="0" borderId="0" xfId="5" applyNumberFormat="1" applyFont="1" applyAlignment="1">
      <alignment horizontal="center"/>
    </xf>
  </cellXfs>
  <cellStyles count="11">
    <cellStyle name="เครื่องหมายจุลภาค" xfId="10" builtinId="3"/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เครื่องหมายจุลภาค 4" xfId="4"/>
    <cellStyle name="ปกติ" xfId="0" builtinId="0"/>
    <cellStyle name="ปกติ 2" xfId="5"/>
    <cellStyle name="ปกติ 3" xfId="6"/>
    <cellStyle name="ปกติ 3 2" xfId="7"/>
    <cellStyle name="ปกติ 4" xfId="8"/>
    <cellStyle name="ปกติ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106"/>
  <sheetViews>
    <sheetView tabSelected="1" view="pageBreakPreview" topLeftCell="A40" zoomScaleSheetLayoutView="100" workbookViewId="0">
      <selection activeCell="A61" sqref="A61"/>
    </sheetView>
  </sheetViews>
  <sheetFormatPr defaultColWidth="9" defaultRowHeight="21"/>
  <cols>
    <col min="1" max="1" width="18" style="14" customWidth="1"/>
    <col min="2" max="2" width="6.25" style="14" customWidth="1"/>
    <col min="3" max="3" width="5.875" style="14" customWidth="1"/>
    <col min="4" max="4" width="6" style="14" customWidth="1"/>
    <col min="5" max="6" width="6.25" style="14" customWidth="1"/>
    <col min="7" max="7" width="6.125" style="14" customWidth="1"/>
    <col min="8" max="8" width="6.25" style="14" customWidth="1"/>
    <col min="9" max="10" width="5.75" style="14" customWidth="1"/>
    <col min="11" max="11" width="6" style="14" customWidth="1"/>
    <col min="12" max="12" width="6.125" style="14" customWidth="1"/>
    <col min="13" max="13" width="6.75" style="14" customWidth="1"/>
    <col min="14" max="14" width="7.125" style="14" customWidth="1"/>
    <col min="15" max="16384" width="9" style="4"/>
  </cols>
  <sheetData>
    <row r="1" spans="1:14" s="2" customFormat="1" ht="23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3" customFormat="1" ht="23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3" customFormat="1" ht="23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2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" customHeight="1" thickTop="1">
      <c r="B5" s="15"/>
      <c r="C5" s="15"/>
      <c r="D5" s="15"/>
      <c r="E5" s="15"/>
      <c r="F5" s="15"/>
      <c r="G5" s="15"/>
    </row>
    <row r="6" spans="1:14">
      <c r="A6" s="16" t="s">
        <v>101</v>
      </c>
      <c r="B6" s="15"/>
      <c r="C6" s="15"/>
      <c r="D6" s="15"/>
      <c r="E6" s="16"/>
      <c r="F6" s="15"/>
      <c r="G6" s="16"/>
    </row>
    <row r="7" spans="1:14" s="6" customFormat="1">
      <c r="A7" s="17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6" customFormat="1">
      <c r="A8" s="18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>
      <c r="A9" s="25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6" customFormat="1">
      <c r="A10" s="2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6" customFormat="1">
      <c r="A11" s="25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6" customFormat="1">
      <c r="A12" s="2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6" customFormat="1">
      <c r="A13" s="25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6" customFormat="1">
      <c r="A14" s="25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6" customFormat="1">
      <c r="A15" s="25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6" customFormat="1">
      <c r="A16" s="25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6" customFormat="1">
      <c r="A17" s="14" t="s">
        <v>108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6" customFormat="1">
      <c r="A18" s="14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6" customFormat="1">
      <c r="A19" s="14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6" customFormat="1">
      <c r="A20" s="14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6" customFormat="1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4" customFormat="1" ht="19.899999999999999" customHeight="1">
      <c r="A22" s="19" t="s">
        <v>17</v>
      </c>
    </row>
    <row r="23" spans="1:14" s="14" customFormat="1" ht="18.75">
      <c r="A23" s="19" t="s">
        <v>18</v>
      </c>
    </row>
    <row r="24" spans="1:14" s="14" customFormat="1" ht="18.75">
      <c r="A24" s="19" t="s">
        <v>19</v>
      </c>
    </row>
    <row r="25" spans="1:14">
      <c r="A25" s="16" t="s">
        <v>20</v>
      </c>
    </row>
    <row r="26" spans="1:14">
      <c r="A26" s="19" t="s">
        <v>21</v>
      </c>
      <c r="I26" s="4"/>
      <c r="J26" s="4"/>
      <c r="K26" s="4"/>
      <c r="L26" s="4"/>
      <c r="M26" s="4"/>
      <c r="N26" s="4"/>
    </row>
    <row r="27" spans="1:14">
      <c r="A27" s="19" t="s">
        <v>109</v>
      </c>
      <c r="I27" s="4"/>
      <c r="J27" s="4"/>
      <c r="K27" s="4"/>
      <c r="L27" s="4"/>
      <c r="M27" s="4"/>
      <c r="N27" s="4"/>
    </row>
    <row r="28" spans="1:14">
      <c r="A28" s="19" t="s">
        <v>110</v>
      </c>
      <c r="I28" s="4"/>
      <c r="J28" s="4"/>
      <c r="K28" s="4"/>
      <c r="L28" s="4"/>
      <c r="M28" s="4"/>
      <c r="N28" s="4"/>
    </row>
    <row r="29" spans="1:14">
      <c r="A29" s="19" t="s">
        <v>111</v>
      </c>
      <c r="I29" s="4"/>
      <c r="J29" s="4"/>
      <c r="K29" s="4"/>
      <c r="L29" s="4"/>
      <c r="M29" s="4"/>
      <c r="N29" s="4"/>
    </row>
    <row r="30" spans="1:14" s="14" customFormat="1" ht="18.75">
      <c r="A30" s="36" t="s">
        <v>22</v>
      </c>
    </row>
    <row r="31" spans="1:14" s="14" customFormat="1" ht="18.75">
      <c r="A31" s="37" t="s">
        <v>23</v>
      </c>
    </row>
    <row r="32" spans="1:14" s="14" customFormat="1" ht="18.75" hidden="1">
      <c r="A32" s="37" t="s">
        <v>24</v>
      </c>
    </row>
    <row r="33" spans="1:16" s="39" customFormat="1" ht="19.5" customHeight="1">
      <c r="A33" s="38" t="s">
        <v>25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6" s="39" customFormat="1" ht="19.5" customHeight="1">
      <c r="A34" s="38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6" s="14" customFormat="1" ht="19.5" customHeight="1">
      <c r="A35" s="22" t="s">
        <v>27</v>
      </c>
    </row>
    <row r="36" spans="1:16" s="14" customFormat="1" ht="19.5" customHeight="1">
      <c r="A36" s="22" t="s">
        <v>28</v>
      </c>
      <c r="B36" s="14" t="s">
        <v>29</v>
      </c>
    </row>
    <row r="37" spans="1:16" s="14" customFormat="1" ht="18.75">
      <c r="A37" s="22"/>
      <c r="B37" s="14" t="s">
        <v>30</v>
      </c>
    </row>
    <row r="38" spans="1:16" s="14" customFormat="1" ht="18.75">
      <c r="A38" s="22"/>
      <c r="B38" s="14" t="s">
        <v>19</v>
      </c>
    </row>
    <row r="39" spans="1:16" s="14" customFormat="1" ht="18.75">
      <c r="A39" s="22" t="s">
        <v>103</v>
      </c>
      <c r="B39" s="25">
        <v>6.1</v>
      </c>
      <c r="C39" s="60" t="s">
        <v>104</v>
      </c>
    </row>
    <row r="40" spans="1:16" s="14" customFormat="1" ht="18.75">
      <c r="A40" s="22"/>
      <c r="B40" s="25">
        <v>6.2</v>
      </c>
      <c r="C40" s="14" t="s">
        <v>107</v>
      </c>
    </row>
    <row r="41" spans="1:16" s="14" customFormat="1" ht="18.75">
      <c r="A41" s="22"/>
      <c r="B41" s="25">
        <v>6.4</v>
      </c>
      <c r="C41" s="60" t="s">
        <v>105</v>
      </c>
    </row>
    <row r="42" spans="1:16" s="14" customFormat="1" ht="18.75">
      <c r="A42" s="22"/>
      <c r="B42" s="25">
        <v>6.5</v>
      </c>
      <c r="C42" s="60" t="s">
        <v>106</v>
      </c>
    </row>
    <row r="43" spans="1:16" s="14" customFormat="1" ht="18.75">
      <c r="A43" s="22" t="s">
        <v>31</v>
      </c>
      <c r="B43" s="14" t="s">
        <v>32</v>
      </c>
    </row>
    <row r="44" spans="1:16" s="42" customFormat="1" ht="18.75">
      <c r="A44" s="40" t="s">
        <v>33</v>
      </c>
      <c r="B44" s="41" t="s">
        <v>102</v>
      </c>
      <c r="C44" s="41"/>
      <c r="D44" s="41"/>
      <c r="E44" s="41"/>
      <c r="F44" s="41"/>
      <c r="G44" s="41"/>
      <c r="H44" s="41"/>
      <c r="I44" s="41"/>
      <c r="J44" s="41"/>
      <c r="K44" s="41"/>
      <c r="M44" s="43"/>
      <c r="N44" s="41"/>
      <c r="O44" s="41"/>
      <c r="P44" s="41"/>
    </row>
    <row r="45" spans="1:16" s="41" customFormat="1" ht="18.75">
      <c r="A45" s="40" t="s">
        <v>34</v>
      </c>
      <c r="B45" s="90">
        <f>B48</f>
        <v>155000</v>
      </c>
      <c r="C45" s="91"/>
      <c r="D45" s="42" t="s">
        <v>35</v>
      </c>
    </row>
    <row r="46" spans="1:16" s="47" customFormat="1">
      <c r="A46" s="44" t="s">
        <v>36</v>
      </c>
      <c r="B46" s="45" t="s">
        <v>32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6" ht="20.25" customHeight="1"/>
    <row r="48" spans="1:16" ht="16.5" customHeight="1">
      <c r="A48" s="17" t="s">
        <v>37</v>
      </c>
      <c r="B48" s="92">
        <f>L52</f>
        <v>155000</v>
      </c>
      <c r="C48" s="92"/>
      <c r="D48" s="16" t="s">
        <v>35</v>
      </c>
      <c r="E48" s="4"/>
    </row>
    <row r="49" spans="1:14" ht="6" customHeight="1">
      <c r="A49" s="17"/>
      <c r="B49" s="23"/>
      <c r="C49" s="23"/>
      <c r="D49" s="23"/>
      <c r="E49" s="16"/>
    </row>
    <row r="50" spans="1:14" s="1" customFormat="1">
      <c r="A50" s="88" t="s">
        <v>38</v>
      </c>
      <c r="B50" s="62" t="s">
        <v>39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20"/>
    </row>
    <row r="51" spans="1:14" s="1" customFormat="1">
      <c r="A51" s="89"/>
      <c r="B51" s="87" t="s">
        <v>40</v>
      </c>
      <c r="C51" s="87"/>
      <c r="D51" s="87" t="s">
        <v>41</v>
      </c>
      <c r="E51" s="87"/>
      <c r="F51" s="87" t="s">
        <v>42</v>
      </c>
      <c r="G51" s="87"/>
      <c r="H51" s="87" t="s">
        <v>43</v>
      </c>
      <c r="I51" s="87"/>
      <c r="J51" s="87" t="s">
        <v>44</v>
      </c>
      <c r="K51" s="87"/>
      <c r="L51" s="87" t="s">
        <v>45</v>
      </c>
      <c r="M51" s="87"/>
      <c r="N51" s="20"/>
    </row>
    <row r="52" spans="1:14" s="1" customFormat="1">
      <c r="A52" s="35" t="s">
        <v>46</v>
      </c>
      <c r="B52" s="78">
        <f>SUM(B53:C54)</f>
        <v>0</v>
      </c>
      <c r="C52" s="78"/>
      <c r="D52" s="78">
        <f>SUM(D53:E54)</f>
        <v>155000</v>
      </c>
      <c r="E52" s="78"/>
      <c r="F52" s="78">
        <f>SUM(F53:G54)</f>
        <v>0</v>
      </c>
      <c r="G52" s="78"/>
      <c r="H52" s="78">
        <f>SUM(H53:I54)</f>
        <v>0</v>
      </c>
      <c r="I52" s="78"/>
      <c r="J52" s="78">
        <f>SUM(J53:K54)</f>
        <v>0</v>
      </c>
      <c r="K52" s="78"/>
      <c r="L52" s="85">
        <f>SUM(B52:K52)</f>
        <v>155000</v>
      </c>
      <c r="M52" s="85"/>
      <c r="N52" s="20"/>
    </row>
    <row r="53" spans="1:14" s="1" customFormat="1" ht="49.5" customHeight="1">
      <c r="A53" s="61" t="s">
        <v>47</v>
      </c>
      <c r="B53" s="86"/>
      <c r="C53" s="86"/>
      <c r="D53" s="86">
        <v>150000</v>
      </c>
      <c r="E53" s="86"/>
      <c r="F53" s="86"/>
      <c r="G53" s="86"/>
      <c r="H53" s="86"/>
      <c r="I53" s="86"/>
      <c r="J53" s="86"/>
      <c r="K53" s="86"/>
      <c r="L53" s="85">
        <f t="shared" ref="L53:L54" si="0">SUM(B53:K53)</f>
        <v>150000</v>
      </c>
      <c r="M53" s="85"/>
      <c r="N53" s="20"/>
    </row>
    <row r="54" spans="1:14" s="1" customFormat="1" ht="31.15" customHeight="1">
      <c r="A54" s="61" t="s">
        <v>48</v>
      </c>
      <c r="B54" s="86"/>
      <c r="C54" s="86"/>
      <c r="D54" s="86">
        <v>5000</v>
      </c>
      <c r="E54" s="86"/>
      <c r="F54" s="86"/>
      <c r="G54" s="86"/>
      <c r="H54" s="86"/>
      <c r="I54" s="86"/>
      <c r="J54" s="86"/>
      <c r="K54" s="86"/>
      <c r="L54" s="85">
        <f t="shared" si="0"/>
        <v>5000</v>
      </c>
      <c r="M54" s="85"/>
      <c r="N54" s="20"/>
    </row>
    <row r="55" spans="1:14" s="1" customFormat="1" ht="4.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</row>
    <row r="56" spans="1:14" ht="17.45" customHeight="1">
      <c r="A56" s="22" t="s">
        <v>49</v>
      </c>
    </row>
    <row r="57" spans="1:14">
      <c r="A57" s="81" t="s">
        <v>50</v>
      </c>
      <c r="B57" s="84" t="s">
        <v>51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>
      <c r="A58" s="82"/>
      <c r="B58" s="65" t="s">
        <v>52</v>
      </c>
      <c r="C58" s="65"/>
      <c r="D58" s="65"/>
      <c r="E58" s="65" t="s">
        <v>53</v>
      </c>
      <c r="F58" s="65"/>
      <c r="G58" s="65"/>
      <c r="H58" s="65" t="s">
        <v>54</v>
      </c>
      <c r="I58" s="65"/>
      <c r="J58" s="65"/>
      <c r="K58" s="65" t="s">
        <v>55</v>
      </c>
      <c r="L58" s="65"/>
      <c r="M58" s="65"/>
      <c r="N58" s="65" t="s">
        <v>45</v>
      </c>
    </row>
    <row r="59" spans="1:14">
      <c r="A59" s="83"/>
      <c r="B59" s="59" t="s">
        <v>56</v>
      </c>
      <c r="C59" s="59" t="s">
        <v>57</v>
      </c>
      <c r="D59" s="59" t="s">
        <v>58</v>
      </c>
      <c r="E59" s="59" t="s">
        <v>59</v>
      </c>
      <c r="F59" s="59" t="s">
        <v>60</v>
      </c>
      <c r="G59" s="59" t="s">
        <v>61</v>
      </c>
      <c r="H59" s="59" t="s">
        <v>62</v>
      </c>
      <c r="I59" s="59" t="s">
        <v>63</v>
      </c>
      <c r="J59" s="59" t="s">
        <v>64</v>
      </c>
      <c r="K59" s="59" t="s">
        <v>65</v>
      </c>
      <c r="L59" s="59" t="s">
        <v>66</v>
      </c>
      <c r="M59" s="59" t="s">
        <v>67</v>
      </c>
      <c r="N59" s="65"/>
    </row>
    <row r="60" spans="1:14" ht="48.75" customHeight="1">
      <c r="A60" s="61" t="s">
        <v>47</v>
      </c>
      <c r="B60" s="8"/>
      <c r="C60" s="8"/>
      <c r="D60" s="24"/>
      <c r="E60" s="28" t="s">
        <v>68</v>
      </c>
      <c r="F60" s="24"/>
      <c r="G60" s="24"/>
      <c r="H60" s="28" t="s">
        <v>68</v>
      </c>
      <c r="I60" s="9"/>
      <c r="J60" s="9"/>
      <c r="K60" s="9"/>
      <c r="L60" s="9"/>
      <c r="M60" s="9"/>
      <c r="N60" s="10"/>
    </row>
    <row r="61" spans="1:14" ht="35.25" customHeight="1">
      <c r="A61" s="61" t="s">
        <v>48</v>
      </c>
      <c r="B61" s="8"/>
      <c r="C61" s="8"/>
      <c r="D61" s="24"/>
      <c r="E61" s="28" t="s">
        <v>68</v>
      </c>
      <c r="F61" s="28" t="s">
        <v>68</v>
      </c>
      <c r="G61" s="24"/>
      <c r="H61" s="9"/>
      <c r="I61" s="9"/>
      <c r="J61" s="9"/>
      <c r="K61" s="9"/>
      <c r="L61" s="9"/>
      <c r="M61" s="9"/>
      <c r="N61" s="10"/>
    </row>
    <row r="62" spans="1:14">
      <c r="A62" s="54" t="s">
        <v>39</v>
      </c>
      <c r="B62" s="62" t="s">
        <v>69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>
      <c r="A63" s="55" t="s">
        <v>70</v>
      </c>
      <c r="B63" s="56">
        <f>+B64+B65+B70+B73+B74</f>
        <v>0</v>
      </c>
      <c r="C63" s="56">
        <f t="shared" ref="C63:G63" si="1">+C64+C65+C70+C73+C74</f>
        <v>0</v>
      </c>
      <c r="D63" s="56">
        <f t="shared" si="1"/>
        <v>0</v>
      </c>
      <c r="E63" s="56">
        <f>+E64+E65+E70+E73+E74</f>
        <v>55000</v>
      </c>
      <c r="F63" s="56">
        <f t="shared" si="1"/>
        <v>0</v>
      </c>
      <c r="G63" s="56">
        <f t="shared" si="1"/>
        <v>0</v>
      </c>
      <c r="H63" s="57">
        <f>+H64+H65+H70+H73+H74</f>
        <v>100000</v>
      </c>
      <c r="I63" s="56">
        <f t="shared" ref="I63:M63" si="2">+I64+I65+I70+I73+I74</f>
        <v>0</v>
      </c>
      <c r="J63" s="56">
        <f t="shared" si="2"/>
        <v>0</v>
      </c>
      <c r="K63" s="56">
        <f t="shared" si="2"/>
        <v>0</v>
      </c>
      <c r="L63" s="56">
        <f t="shared" si="2"/>
        <v>0</v>
      </c>
      <c r="M63" s="56">
        <f t="shared" si="2"/>
        <v>0</v>
      </c>
      <c r="N63" s="58">
        <f>SUM(B63:M63)</f>
        <v>155000</v>
      </c>
    </row>
    <row r="64" spans="1:14">
      <c r="A64" s="11" t="s">
        <v>71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51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4">
        <f t="shared" ref="N64:N76" si="3">SUM(B64:M64)</f>
        <v>0</v>
      </c>
    </row>
    <row r="65" spans="1:14">
      <c r="A65" s="11" t="s">
        <v>72</v>
      </c>
      <c r="B65" s="30">
        <f>SUM(B66:B69)</f>
        <v>0</v>
      </c>
      <c r="C65" s="30">
        <f t="shared" ref="C65:M65" si="4">SUM(C66:C69)</f>
        <v>0</v>
      </c>
      <c r="D65" s="30">
        <f t="shared" si="4"/>
        <v>0</v>
      </c>
      <c r="E65" s="30">
        <f t="shared" si="4"/>
        <v>55000</v>
      </c>
      <c r="F65" s="30">
        <f t="shared" si="4"/>
        <v>0</v>
      </c>
      <c r="G65" s="30">
        <f t="shared" si="4"/>
        <v>0</v>
      </c>
      <c r="H65" s="52">
        <f t="shared" si="4"/>
        <v>100000</v>
      </c>
      <c r="I65" s="30">
        <f t="shared" si="4"/>
        <v>0</v>
      </c>
      <c r="J65" s="30">
        <f t="shared" si="4"/>
        <v>0</v>
      </c>
      <c r="K65" s="30">
        <f t="shared" si="4"/>
        <v>0</v>
      </c>
      <c r="L65" s="30">
        <f t="shared" si="4"/>
        <v>0</v>
      </c>
      <c r="M65" s="30">
        <f t="shared" si="4"/>
        <v>0</v>
      </c>
      <c r="N65" s="34">
        <f t="shared" si="3"/>
        <v>155000</v>
      </c>
    </row>
    <row r="66" spans="1:14">
      <c r="A66" s="7" t="s">
        <v>73</v>
      </c>
      <c r="B66" s="31"/>
      <c r="C66" s="31"/>
      <c r="D66" s="31"/>
      <c r="E66" s="31"/>
      <c r="F66" s="31"/>
      <c r="G66" s="31"/>
      <c r="H66" s="32"/>
      <c r="I66" s="32"/>
      <c r="J66" s="32"/>
      <c r="K66" s="32"/>
      <c r="L66" s="32"/>
      <c r="M66" s="32"/>
      <c r="N66" s="34">
        <f t="shared" si="3"/>
        <v>0</v>
      </c>
    </row>
    <row r="67" spans="1:14">
      <c r="A67" s="7" t="s">
        <v>74</v>
      </c>
      <c r="B67" s="31"/>
      <c r="C67" s="31"/>
      <c r="D67" s="53"/>
      <c r="E67" s="53">
        <v>53240</v>
      </c>
      <c r="F67" s="48"/>
      <c r="G67" s="49" t="s">
        <v>75</v>
      </c>
      <c r="H67" s="50">
        <v>100000</v>
      </c>
      <c r="I67" s="32"/>
      <c r="J67" s="32"/>
      <c r="K67" s="32"/>
      <c r="L67" s="32"/>
      <c r="M67" s="32"/>
      <c r="N67" s="34">
        <f t="shared" si="3"/>
        <v>153240</v>
      </c>
    </row>
    <row r="68" spans="1:14">
      <c r="A68" s="7" t="s">
        <v>76</v>
      </c>
      <c r="B68" s="31"/>
      <c r="C68" s="31"/>
      <c r="D68" s="53"/>
      <c r="E68" s="53">
        <v>1760</v>
      </c>
      <c r="F68" s="31"/>
      <c r="G68" s="31"/>
      <c r="H68" s="32"/>
      <c r="I68" s="32"/>
      <c r="J68" s="32"/>
      <c r="K68" s="32"/>
      <c r="L68" s="32"/>
      <c r="M68" s="32"/>
      <c r="N68" s="34">
        <f t="shared" si="3"/>
        <v>1760</v>
      </c>
    </row>
    <row r="69" spans="1:14">
      <c r="A69" s="7" t="s">
        <v>77</v>
      </c>
      <c r="B69" s="31"/>
      <c r="C69" s="31"/>
      <c r="D69" s="31"/>
      <c r="E69" s="31"/>
      <c r="F69" s="31"/>
      <c r="G69" s="31"/>
      <c r="H69" s="32"/>
      <c r="I69" s="32"/>
      <c r="J69" s="32"/>
      <c r="K69" s="32"/>
      <c r="L69" s="32"/>
      <c r="M69" s="32"/>
      <c r="N69" s="34">
        <f t="shared" si="3"/>
        <v>0</v>
      </c>
    </row>
    <row r="70" spans="1:14">
      <c r="A70" s="11" t="s">
        <v>78</v>
      </c>
      <c r="B70" s="30">
        <f>+B71+B72</f>
        <v>0</v>
      </c>
      <c r="C70" s="30">
        <f t="shared" ref="C70:M70" si="5">+C71+C72</f>
        <v>0</v>
      </c>
      <c r="D70" s="30">
        <f t="shared" si="5"/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30">
        <f t="shared" si="5"/>
        <v>0</v>
      </c>
      <c r="J70" s="30">
        <f t="shared" si="5"/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4">
        <f t="shared" si="3"/>
        <v>0</v>
      </c>
    </row>
    <row r="71" spans="1:14">
      <c r="A71" s="7" t="s">
        <v>79</v>
      </c>
      <c r="B71" s="31"/>
      <c r="C71" s="31"/>
      <c r="D71" s="31"/>
      <c r="E71" s="31"/>
      <c r="F71" s="31"/>
      <c r="G71" s="31"/>
      <c r="H71" s="32"/>
      <c r="I71" s="32"/>
      <c r="J71" s="32"/>
      <c r="K71" s="32"/>
      <c r="L71" s="32"/>
      <c r="M71" s="32"/>
      <c r="N71" s="34">
        <f t="shared" si="3"/>
        <v>0</v>
      </c>
    </row>
    <row r="72" spans="1:14">
      <c r="A72" s="7" t="s">
        <v>80</v>
      </c>
      <c r="B72" s="31"/>
      <c r="C72" s="31"/>
      <c r="D72" s="31"/>
      <c r="E72" s="31"/>
      <c r="F72" s="31"/>
      <c r="G72" s="31"/>
      <c r="H72" s="32"/>
      <c r="I72" s="32"/>
      <c r="J72" s="32"/>
      <c r="K72" s="32"/>
      <c r="L72" s="32"/>
      <c r="M72" s="32"/>
      <c r="N72" s="34">
        <f t="shared" si="3"/>
        <v>0</v>
      </c>
    </row>
    <row r="73" spans="1:14">
      <c r="A73" s="11" t="s">
        <v>81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4">
        <f t="shared" si="3"/>
        <v>0</v>
      </c>
    </row>
    <row r="74" spans="1:14">
      <c r="A74" s="12" t="s">
        <v>82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4">
        <f t="shared" si="3"/>
        <v>0</v>
      </c>
    </row>
    <row r="75" spans="1:14">
      <c r="A75" s="66" t="s">
        <v>83</v>
      </c>
      <c r="B75" s="68">
        <f>+B63+C63+D63</f>
        <v>0</v>
      </c>
      <c r="C75" s="68"/>
      <c r="D75" s="68"/>
      <c r="E75" s="68">
        <f>+E63+F63+G63</f>
        <v>55000</v>
      </c>
      <c r="F75" s="68"/>
      <c r="G75" s="68"/>
      <c r="H75" s="68">
        <f>+H63+I63+J63</f>
        <v>100000</v>
      </c>
      <c r="I75" s="68"/>
      <c r="J75" s="68"/>
      <c r="K75" s="68">
        <f>+K63+L63+M63</f>
        <v>0</v>
      </c>
      <c r="L75" s="68"/>
      <c r="M75" s="68"/>
      <c r="N75" s="33">
        <f>SUM(B75:M75)</f>
        <v>155000</v>
      </c>
    </row>
    <row r="76" spans="1:14">
      <c r="A76" s="67"/>
      <c r="B76" s="69">
        <f>+B75+E75+H75+K75</f>
        <v>155000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33">
        <f t="shared" si="3"/>
        <v>155000</v>
      </c>
    </row>
    <row r="77" spans="1:14" s="5" customFormat="1">
      <c r="A77" s="20" t="s">
        <v>84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5"/>
      <c r="N77" s="15"/>
    </row>
    <row r="78" spans="1:14" s="5" customFormat="1" ht="7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5"/>
      <c r="N78" s="15"/>
    </row>
    <row r="79" spans="1:14" s="5" customFormat="1">
      <c r="A79" s="77" t="s">
        <v>85</v>
      </c>
      <c r="B79" s="77"/>
      <c r="C79" s="77"/>
      <c r="D79" s="77"/>
      <c r="E79" s="77" t="s">
        <v>86</v>
      </c>
      <c r="F79" s="77"/>
      <c r="G79" s="77"/>
      <c r="H79" s="77"/>
      <c r="I79" s="77" t="s">
        <v>87</v>
      </c>
      <c r="J79" s="77"/>
      <c r="K79" s="77"/>
      <c r="L79" s="77"/>
      <c r="M79" s="15"/>
      <c r="N79" s="15"/>
    </row>
    <row r="80" spans="1:14" s="5" customFormat="1" ht="36" customHeight="1">
      <c r="A80" s="71" t="s">
        <v>88</v>
      </c>
      <c r="B80" s="72"/>
      <c r="C80" s="72"/>
      <c r="D80" s="73"/>
      <c r="E80" s="74" t="s">
        <v>89</v>
      </c>
      <c r="F80" s="75"/>
      <c r="G80" s="75"/>
      <c r="H80" s="76"/>
      <c r="I80" s="74" t="s">
        <v>90</v>
      </c>
      <c r="J80" s="75"/>
      <c r="K80" s="75"/>
      <c r="L80" s="76"/>
      <c r="M80" s="15"/>
      <c r="N80" s="15"/>
    </row>
    <row r="81" spans="1:14" s="5" customFormat="1" ht="21" customHeight="1">
      <c r="A81" s="71" t="s">
        <v>91</v>
      </c>
      <c r="B81" s="72"/>
      <c r="C81" s="72"/>
      <c r="D81" s="73"/>
      <c r="E81" s="74" t="s">
        <v>89</v>
      </c>
      <c r="F81" s="75"/>
      <c r="G81" s="75"/>
      <c r="H81" s="76"/>
      <c r="I81" s="74" t="s">
        <v>90</v>
      </c>
      <c r="J81" s="75"/>
      <c r="K81" s="75"/>
      <c r="L81" s="76"/>
      <c r="M81" s="15"/>
      <c r="N81" s="15"/>
    </row>
    <row r="82" spans="1:14" s="5" customFormat="1" ht="35.25" customHeight="1">
      <c r="A82" s="71" t="s">
        <v>92</v>
      </c>
      <c r="B82" s="72"/>
      <c r="C82" s="72"/>
      <c r="D82" s="73"/>
      <c r="E82" s="74" t="s">
        <v>89</v>
      </c>
      <c r="F82" s="75"/>
      <c r="G82" s="75"/>
      <c r="H82" s="76"/>
      <c r="I82" s="74" t="s">
        <v>90</v>
      </c>
      <c r="J82" s="75"/>
      <c r="K82" s="75"/>
      <c r="L82" s="76"/>
      <c r="M82" s="15"/>
      <c r="N82" s="15"/>
    </row>
    <row r="83" spans="1:14" s="5" customFormat="1" ht="5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9.5" customHeight="1">
      <c r="A84" s="17" t="s">
        <v>93</v>
      </c>
      <c r="B84" s="23"/>
      <c r="C84" s="23"/>
      <c r="D84" s="23"/>
      <c r="E84" s="16"/>
    </row>
    <row r="85" spans="1:14">
      <c r="A85" s="25" t="s">
        <v>94</v>
      </c>
      <c r="I85" s="4"/>
      <c r="J85" s="4"/>
      <c r="K85" s="4"/>
      <c r="L85" s="4"/>
      <c r="M85" s="4"/>
      <c r="N85" s="4"/>
    </row>
    <row r="86" spans="1:14" ht="19.5" customHeight="1">
      <c r="A86" s="25" t="s">
        <v>95</v>
      </c>
      <c r="I86" s="4"/>
      <c r="J86" s="4"/>
      <c r="K86" s="4"/>
      <c r="L86" s="4"/>
      <c r="M86" s="4"/>
      <c r="N86" s="4"/>
    </row>
    <row r="87" spans="1:14" ht="3.75" customHeight="1">
      <c r="A87" s="17"/>
      <c r="I87" s="4"/>
      <c r="J87" s="4"/>
      <c r="K87" s="4"/>
      <c r="L87" s="4"/>
      <c r="M87" s="4"/>
      <c r="N87" s="4"/>
    </row>
    <row r="88" spans="1:14" s="16" customFormat="1" ht="18.75" customHeight="1">
      <c r="A88" s="16" t="s">
        <v>96</v>
      </c>
    </row>
    <row r="89" spans="1:14" s="14" customFormat="1" ht="19.5" customHeight="1">
      <c r="A89" s="14" t="s">
        <v>97</v>
      </c>
      <c r="C89" s="14" t="s">
        <v>99</v>
      </c>
      <c r="G89" s="14" t="s">
        <v>100</v>
      </c>
    </row>
    <row r="90" spans="1:14" s="14" customFormat="1" ht="18.75" customHeight="1">
      <c r="A90" s="14" t="s">
        <v>98</v>
      </c>
    </row>
    <row r="91" spans="1:14" s="14" customFormat="1" ht="18.75" customHeight="1">
      <c r="A91" s="14" t="s">
        <v>98</v>
      </c>
    </row>
    <row r="92" spans="1:14" ht="15" customHeight="1">
      <c r="A92" s="17"/>
      <c r="B92" s="23"/>
      <c r="C92" s="23"/>
      <c r="D92" s="23"/>
      <c r="E92" s="16"/>
    </row>
    <row r="93" spans="1:14" ht="15" customHeight="1">
      <c r="A93" s="17"/>
      <c r="B93" s="23"/>
      <c r="C93" s="23"/>
      <c r="D93" s="23"/>
      <c r="E93" s="16"/>
    </row>
    <row r="94" spans="1:14" ht="15" customHeight="1">
      <c r="A94" s="17"/>
      <c r="B94" s="23"/>
      <c r="C94" s="23"/>
      <c r="D94" s="23"/>
      <c r="E94" s="16"/>
    </row>
    <row r="95" spans="1:14" ht="15" customHeight="1">
      <c r="A95" s="17"/>
      <c r="B95" s="23"/>
      <c r="C95" s="23"/>
      <c r="D95" s="23"/>
      <c r="E95" s="16"/>
    </row>
    <row r="96" spans="1:14" ht="15" customHeight="1">
      <c r="A96" s="17"/>
      <c r="B96" s="23"/>
      <c r="C96" s="23"/>
      <c r="D96" s="23"/>
      <c r="E96" s="16"/>
    </row>
    <row r="97" spans="1:5" ht="15" customHeight="1">
      <c r="A97" s="17"/>
      <c r="B97" s="23"/>
      <c r="C97" s="23"/>
      <c r="D97" s="23"/>
      <c r="E97" s="16"/>
    </row>
    <row r="98" spans="1:5" ht="15" customHeight="1">
      <c r="A98" s="17"/>
      <c r="B98" s="23"/>
      <c r="C98" s="23"/>
      <c r="D98" s="23"/>
      <c r="E98" s="16"/>
    </row>
    <row r="99" spans="1:5" ht="15" customHeight="1">
      <c r="A99" s="17"/>
      <c r="B99" s="23"/>
      <c r="C99" s="23"/>
      <c r="D99" s="23"/>
      <c r="E99" s="16"/>
    </row>
    <row r="100" spans="1:5">
      <c r="A100" s="17"/>
      <c r="B100" s="23"/>
      <c r="C100" s="23"/>
      <c r="D100" s="23"/>
      <c r="E100" s="16"/>
    </row>
    <row r="101" spans="1:5">
      <c r="A101" s="17"/>
      <c r="B101" s="23"/>
      <c r="C101" s="23"/>
      <c r="D101" s="23"/>
      <c r="E101" s="16"/>
    </row>
    <row r="102" spans="1:5">
      <c r="A102" s="17"/>
      <c r="B102" s="23"/>
      <c r="C102" s="23"/>
      <c r="D102" s="23"/>
      <c r="E102" s="16"/>
    </row>
    <row r="103" spans="1:5">
      <c r="A103" s="17"/>
      <c r="B103" s="23"/>
      <c r="C103" s="23"/>
      <c r="D103" s="23"/>
      <c r="E103" s="16"/>
    </row>
    <row r="104" spans="1:5">
      <c r="A104" s="17"/>
      <c r="B104" s="23"/>
      <c r="C104" s="23"/>
      <c r="D104" s="23"/>
      <c r="E104" s="16"/>
    </row>
    <row r="105" spans="1:5">
      <c r="A105" s="17"/>
      <c r="B105" s="23"/>
      <c r="C105" s="23"/>
      <c r="D105" s="23"/>
      <c r="E105" s="16"/>
    </row>
    <row r="106" spans="1:5">
      <c r="A106" s="17"/>
      <c r="B106" s="23"/>
      <c r="C106" s="23"/>
      <c r="D106" s="23"/>
      <c r="E106" s="16"/>
    </row>
  </sheetData>
  <mergeCells count="57"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D51:E51"/>
    <mergeCell ref="F51:G51"/>
    <mergeCell ref="J51:K51"/>
    <mergeCell ref="L51:M51"/>
    <mergeCell ref="B45:C45"/>
    <mergeCell ref="B48:C48"/>
    <mergeCell ref="A1:N1"/>
    <mergeCell ref="A2:N2"/>
    <mergeCell ref="A3:N3"/>
    <mergeCell ref="B58:D58"/>
    <mergeCell ref="A57:A59"/>
    <mergeCell ref="B57:N57"/>
    <mergeCell ref="E58:G58"/>
    <mergeCell ref="K58:M58"/>
    <mergeCell ref="L52:M52"/>
    <mergeCell ref="F53:G53"/>
    <mergeCell ref="H53:I53"/>
    <mergeCell ref="J53:K53"/>
    <mergeCell ref="H51:I51"/>
    <mergeCell ref="A50:A51"/>
    <mergeCell ref="B50:M50"/>
    <mergeCell ref="B51:C51"/>
    <mergeCell ref="B52:C52"/>
    <mergeCell ref="D52:E52"/>
    <mergeCell ref="F52:G52"/>
    <mergeCell ref="H52:I52"/>
    <mergeCell ref="J52:K52"/>
    <mergeCell ref="A82:D82"/>
    <mergeCell ref="E82:H82"/>
    <mergeCell ref="I82:L82"/>
    <mergeCell ref="A79:D79"/>
    <mergeCell ref="E79:H79"/>
    <mergeCell ref="I79:L79"/>
    <mergeCell ref="A80:D80"/>
    <mergeCell ref="E80:H80"/>
    <mergeCell ref="I80:L80"/>
    <mergeCell ref="A81:D81"/>
    <mergeCell ref="E81:H81"/>
    <mergeCell ref="I81:L81"/>
    <mergeCell ref="B62:N62"/>
    <mergeCell ref="N58:N59"/>
    <mergeCell ref="H58:J58"/>
    <mergeCell ref="A75:A76"/>
    <mergeCell ref="B75:D75"/>
    <mergeCell ref="E75:G75"/>
    <mergeCell ref="H75:J75"/>
    <mergeCell ref="K75:M75"/>
    <mergeCell ref="B76:M76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โครงการ</vt:lpstr>
      <vt:lpstr>โครงการ!Print_Area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2016-08-17T08:30:27Z</cp:lastPrinted>
  <dcterms:created xsi:type="dcterms:W3CDTF">2012-06-27T02:12:05Z</dcterms:created>
  <dcterms:modified xsi:type="dcterms:W3CDTF">2016-08-17T08:30:37Z</dcterms:modified>
</cp:coreProperties>
</file>