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480" yWindow="495" windowWidth="14910" windowHeight="7590"/>
  </bookViews>
  <sheets>
    <sheet name="กิจกรรม" sheetId="1" r:id="rId1"/>
  </sheets>
  <definedNames>
    <definedName name="_xlnm.Print_Area" localSheetId="0">กิจกรรม!$A$1:$N$107</definedName>
  </definedNames>
  <calcPr calcId="124519"/>
</workbook>
</file>

<file path=xl/calcChain.xml><?xml version="1.0" encoding="utf-8"?>
<calcChain xmlns="http://schemas.openxmlformats.org/spreadsheetml/2006/main">
  <c r="N72" i="1"/>
  <c r="N74"/>
  <c r="N75"/>
  <c r="N77"/>
  <c r="N79"/>
  <c r="N80"/>
  <c r="N81"/>
  <c r="N82"/>
  <c r="C78"/>
  <c r="D78"/>
  <c r="B78"/>
  <c r="E78"/>
  <c r="F78"/>
  <c r="G78"/>
  <c r="H78"/>
  <c r="I78"/>
  <c r="J78"/>
  <c r="K78"/>
  <c r="L78"/>
  <c r="M78"/>
  <c r="N78"/>
  <c r="H76"/>
  <c r="H73" s="1"/>
  <c r="H71" s="1"/>
  <c r="H83" s="1"/>
  <c r="L76"/>
  <c r="L73"/>
  <c r="L71" s="1"/>
  <c r="C73"/>
  <c r="C71"/>
  <c r="I73"/>
  <c r="I71"/>
  <c r="J73"/>
  <c r="J71"/>
  <c r="K56"/>
  <c r="K51"/>
  <c r="K48"/>
  <c r="B47"/>
  <c r="B42" s="1"/>
  <c r="G76"/>
  <c r="G73" s="1"/>
  <c r="G71" s="1"/>
  <c r="M76"/>
  <c r="M73" s="1"/>
  <c r="M71" s="1"/>
  <c r="K76"/>
  <c r="K73" s="1"/>
  <c r="K71" s="1"/>
  <c r="F76"/>
  <c r="F73"/>
  <c r="F71" s="1"/>
  <c r="E76"/>
  <c r="E73" s="1"/>
  <c r="E71" s="1"/>
  <c r="D76"/>
  <c r="D73" s="1"/>
  <c r="D71" s="1"/>
  <c r="B76"/>
  <c r="N76" s="1"/>
  <c r="E83" l="1"/>
  <c r="K83"/>
  <c r="B73"/>
  <c r="B71" l="1"/>
  <c r="N73"/>
  <c r="N71" l="1"/>
  <c r="B83"/>
  <c r="B84" l="1"/>
  <c r="N84" s="1"/>
  <c r="N83"/>
</calcChain>
</file>

<file path=xl/sharedStrings.xml><?xml version="1.0" encoding="utf-8"?>
<sst xmlns="http://schemas.openxmlformats.org/spreadsheetml/2006/main" count="149" uniqueCount="122">
  <si>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</si>
  <si>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</si>
  <si>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</si>
  <si>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กิจกรรมที่ 8.3 พัฒนาสมรรถนะของอาจารย์ในการผลิตผลงานวิชาการที่ได้รับการรับรองคุณภาพ</t>
  </si>
  <si>
    <t xml:space="preserve">             กิจกรรมย่อยที่ 1 การเขียนเอกสารทางวิชาการ  ตำรา หนังสือ  บทความทางวิชาการ</t>
  </si>
  <si>
    <t xml:space="preserve">             กิจกรรมย่อยที่ 2 การพัฒนาการเขียนงานวิชาการ  การติดตามงานวิจัย ระยะที่ 1</t>
  </si>
  <si>
    <t xml:space="preserve">             กิจกรรมย่อยที่ 3 การพัฒนาการเขียนงานวิชาการ  การติดตามงานวิจัย ระยะที่ 2</t>
  </si>
  <si>
    <t>เหตุผลความจำเป็น  :</t>
  </si>
  <si>
    <t xml:space="preserve">           การพัฒนางานวิชาการในหัวข้อพัฒนาข้อเสนอโครงการวิจัยและผลงานวิชาการเป็นการส่งเสริมและสนับสนุนการพัฒนาสมรรถนะของอาจารย์ในการ   </t>
  </si>
  <si>
    <t xml:space="preserve">ผลิตผลงานวิชาการ ของคณาจารย์ในคณะ สนับสนุนให้คณาจารย์มีงานวิจัยและผลงานวิชาการเป็นที่มีคุณภาพเป็นที่ยอมรับทั้งในระดับชาติและระดับ   </t>
  </si>
  <si>
    <t>นานาชาติ   เพื่อให้ผลงานวิจัยและผลงานวิชาการมีคุณภาพเพื่อการตีพิมพ์และเผยแพร่  สามารถนำไปใช้ประโยชน์ในการบูรณาการงานวิจัยกับการเรียน</t>
  </si>
  <si>
    <t xml:space="preserve">การสอนและ เป็นการสนับสนุนให้คณาจารย์มีโอกาสแลกเปลี่ยนความรู้และประสบการณ์ในการทำผลงานวิชาการระหว่างคณาจารย์ในคณะ </t>
  </si>
  <si>
    <t>วัตถุประสงค์ของกิจกรรม  :</t>
  </si>
  <si>
    <t xml:space="preserve">1) พัฒนาสมรรถนะอาจารย์ในการพัฒนาข้อเสนอโครงการวิจัยและผลงานวิชาการ  </t>
  </si>
  <si>
    <t xml:space="preserve">2) อาจารย์มีผลงานวิจัยเป็นที่ยอมรับทั้งในระดับชาติและระดับนานาชาติ  </t>
  </si>
  <si>
    <t>3) พัฒนางานวิจัยและบทความวิจัยเพื่อการตีพิมพ์ เผยแพร่</t>
  </si>
  <si>
    <t>4) สนับสนุนและส่งเสริมการเผยแพร่ผลงานวิจัยแก่สังคมและใช้อ้างอิงในวงวิชาการ</t>
  </si>
  <si>
    <t>5) อาจารย์มีผลงานตีพิมพ์/เผยแพร่</t>
  </si>
  <si>
    <t>ความสอดคล้องของตัวบ่งชี้</t>
  </si>
  <si>
    <t>สกอ.ระดับคณะ</t>
  </si>
  <si>
    <t xml:space="preserve">ตัวบ่งชี้ 2.1  ระบบและกลไกการบริหารและพัฒนางานวิจัยหรืองานสร้างสรรค์ </t>
  </si>
  <si>
    <t xml:space="preserve">ตัวบ่งชี้ 2.2  เงินสนับสนุนงานวิจัยหรืองานสร้างสรรค์ </t>
  </si>
  <si>
    <t xml:space="preserve">ตัวบ่งชี้ 2.3  ผลงานวิชาการของอาจารย์ประจำและนักวิจัย </t>
  </si>
  <si>
    <t>ตัวชี้วัดสภาการพยาบาล ที่ 23      ผลงานวิชาการของอาจารย์</t>
  </si>
  <si>
    <t>ตัวชี้วัดความสำเร็จของกิจกรรม  :</t>
  </si>
  <si>
    <t>1) ตัวชี้วัดเชิงคุณภาพ  :</t>
  </si>
  <si>
    <t xml:space="preserve">1.ผลงานวิจัยและผลงานวิชาการมีคุณภาพเพื่อการตีพิมพ์และเผยแพร่   </t>
  </si>
  <si>
    <t>2.บทความวิจัยและบทความวิชาการได้รับการตีพิมพ์เผยแพร่ในวารสาร TCI</t>
  </si>
  <si>
    <t>2) ตัวชี้วัดเชิงปริมาณ  :</t>
  </si>
  <si>
    <t>1.จำนวนงานวิจัยและงานวิชาการเพื่อการตีพิมพ์เผยแพร่ 10 เรื่อง</t>
  </si>
  <si>
    <t>2.จำนวนบทความวิจัยและบทความวิชาการได้รับการเผยแพร่ และใช้ประโยชน์  10 เรื่อง</t>
  </si>
  <si>
    <t>3.อาจารย์คณะพยาบาลศาสตร์  จำนวน  35 คน</t>
  </si>
  <si>
    <t>3) ตัวชี้วัดเชิงเวลา  :</t>
  </si>
  <si>
    <t>กิจกรรมย่อยที่ 1  การเขียนเอกสารทางวิชาการ  ตำรา หนังสือ  บทความทางวิชาการ    เดือนพฤศจิกายน    2559</t>
  </si>
  <si>
    <t>กิจกรรมย่อยที่ 2  การพัฒนาการเขียนงานวิจัย   การติดตามงานวิจัย   เดือนกุมภาพันธ์  2560 ระยะที่ 1</t>
  </si>
  <si>
    <t>กิจกรรมย่อยที่ 3  การพัฒนาการเขียนงานวิจัย   การติดตามงานวิจัย   เดือนพฤษภาคม 2560 ระยะที่ 2</t>
  </si>
  <si>
    <t>4) ตัวชี้วัดเชิงต้นทุน  :</t>
  </si>
  <si>
    <t>บาท</t>
  </si>
  <si>
    <t xml:space="preserve">เป้าหมาย : </t>
  </si>
  <si>
    <t xml:space="preserve">อาจารย์คณะพยาบาลศาสตร์  จำนวน  30 คน </t>
  </si>
  <si>
    <t>รายละเอียดค่าใช้จ่าย</t>
  </si>
  <si>
    <t>1)   งบดำเนินงาน</t>
  </si>
  <si>
    <t>1.1)  ค่าตอบแทน</t>
  </si>
  <si>
    <t xml:space="preserve">         - ค่าตอบแทนวิทยากร  (2  วัน * 6 ชม.* 600 บาท)  *  3 ครั้ง</t>
  </si>
  <si>
    <t>1.2)  ค่าใช้สอย</t>
  </si>
  <si>
    <t xml:space="preserve">  </t>
  </si>
  <si>
    <t xml:space="preserve">       - ค่าอาหารกลางวัน (30 คน * 100 บาท * 1 มื้อ) * 2  วัน * 3 ครั้ง </t>
  </si>
  <si>
    <t xml:space="preserve">       - ค่าอาหารว่าง (30 คน * 25 บาท * 2 มื้อ) 2 วัน * 3 ครั้ง </t>
  </si>
  <si>
    <t xml:space="preserve">       - ค่าเดินทางวิทยากร 1 คน *3 ครั้ง * 6000 บาท</t>
  </si>
  <si>
    <t xml:space="preserve">       - ค่าที่พักวิทยากร  3 คืน* 1200 บาท * 3 ครั้ง </t>
  </si>
  <si>
    <t>1.3)  ค่าวัสดุ</t>
  </si>
  <si>
    <t xml:space="preserve">       - หมึกพิมพ์  </t>
  </si>
  <si>
    <t xml:space="preserve">      - ค่าวัสดุงานสำนักงาน</t>
  </si>
  <si>
    <t xml:space="preserve"> 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</si>
  <si>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</si>
  <si>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</si>
  <si>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</si>
  <si>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</si>
  <si>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</si>
  <si>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</si>
  <si>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</si>
  <si>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</si>
  <si>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</si>
  <si>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</si>
  <si>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</si>
  <si>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</si>
  <si>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</si>
  <si>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</si>
  <si>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</si>
  <si>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</si>
  <si>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</si>
  <si>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</si>
  <si>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</si>
  <si>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จัดตั้งคณะกรรมการบริหารงานวิจัยของคณะและกำหนดหน้าที่ของคณะกรรมการบริหารงานวิจัย</t>
  </si>
  <si>
    <t xml:space="preserve">     √</t>
  </si>
  <si>
    <t xml:space="preserve">2. จัดประชุม สัมมนาภายในคณะในหัวข้อที่จะพัฒนาโครงร่างวิจัยและผลงานวิชาการ </t>
  </si>
  <si>
    <t>√</t>
  </si>
  <si>
    <t>3.กิจกรรมการส่งเสริม  สนับสนุนให้อาจารย์และบุคลากรเผยแพร่งานวิจัย  และจดสิทธิบัตรและทรัพย์สินทางปัญญ</t>
  </si>
  <si>
    <t xml:space="preserve"> 4. ให้บุคคลเข้าร่วมการฝึกอบรมและเข้าร่วมประชุม  Wriing  For  Presentation  ภายในและนอกคณะ 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</si>
  <si>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</si>
  <si>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</si>
  <si>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</si>
  <si>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</si>
  <si>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</si>
  <si>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</si>
  <si>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</si>
  <si>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</si>
  <si>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</si>
  <si>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</si>
  <si>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</si>
  <si>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</si>
  <si>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</si>
  <si>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</si>
  <si>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</si>
  <si>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</si>
  <si>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</si>
  <si>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</si>
  <si>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</si>
  <si>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1. จำนวนบุคลากรที่เข้าร่วมจัดการประชุมหรือสัมมนา</t>
  </si>
  <si>
    <t>ติดตามรายงานการประชุม</t>
  </si>
  <si>
    <t>รายชื่อผู้เข้าประชุม</t>
  </si>
  <si>
    <t xml:space="preserve">2. จำนวนผลงานวิชาการและโครงร่างวิจัย </t>
  </si>
  <si>
    <t>ติดตามผลงาน</t>
  </si>
  <si>
    <t>แบบบันทึกจำนวนผลงาน</t>
  </si>
  <si>
    <t>3. อาจารย์และบุคลากรมีความกระตือรือร้นในการเผยแพร่ผลงานวิจัย</t>
  </si>
  <si>
    <t>4.จำนวนบทความที่ตีพิมพ์ในวารสาร 10 เรื่อง ต่อปี</t>
  </si>
  <si>
    <t>5.การประชุมวิชาการอย่างน้อย 1 ครั้ง</t>
  </si>
  <si>
    <t xml:space="preserve">ติดตามผลงาน </t>
  </si>
  <si>
    <t>แบบบันทึกการประเมินติดตาม</t>
  </si>
  <si>
    <t>6.จำนวนบทความตีพิมพ์ในการประชุมวิชาการ  10 เรื่อง ต่อปี</t>
  </si>
  <si>
    <t>ผลที่คาดว่าจะได้รับจากกิจกรรม  :</t>
  </si>
  <si>
    <t>1.จำนวนผลงานวิชาการและโครงร่างวิจัยเพิ่มขึ้น</t>
  </si>
  <si>
    <t xml:space="preserve">2.จำนวนบทความวิจัยที่ตีพิมพ์ในวารสารเพิ่มขึ้น </t>
  </si>
  <si>
    <t xml:space="preserve">3.อาจารย์และบุคคลากรมีความกระตือรือร้นในการเผยแพร่ผลงานวิจัย </t>
  </si>
  <si>
    <t xml:space="preserve">4.จำนวนผลงานวิจัยของอาจารย์นำมาใช้ประโยชน์มากขึ้น  โดยเฉพาะการพัฒนาการเรียนการสอน และการพัฒนาท้องถิ่น </t>
  </si>
  <si>
    <t>ผู้รับผิดชอบกิจกรรม :</t>
  </si>
  <si>
    <t xml:space="preserve">      อ. ถิรวรรณ  ทองวล</t>
  </si>
  <si>
    <t xml:space="preserve">      อ.จวง เผือกคง</t>
  </si>
  <si>
    <t>ตัวชี้วัดแผนยุทธศาสตร์</t>
  </si>
  <si>
    <t>2.1 จำนวนงานวิจัยที่ได้รับการตีพิมพ์เผยแพร่ในวารสารในฐานข้อมูล TCL กลุ่ม 1 หรือฐานข้อมูลนานาชาติ</t>
  </si>
  <si>
    <t>2.2 จำนวนนักวิจัยที่ได้รับรางวัลหรือการยอมรับในเวทีวิจัยระดับชาติหรือนานาชาติ</t>
  </si>
  <si>
    <t>2.5 ร้อยละงานวิจัยหรืองานสร้างสรรค์ที่ได้รับการตีพิมพ์เผยแพร่ในระดับชาติหรือนานาชาติต่ออาจารย์ประจำ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</si>
</sst>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_-;_-@"/>
    <numFmt numFmtId="188" formatCode="_-* #,##0_-;\-* #,##0_-;_-* &quot;-&quot;??_-;_-@"/>
    <numFmt numFmtId="189" formatCode="_-* #,##0_-;\-* #,##0_-;_-* &quot;-&quot;??_-;_-@_-"/>
  </numFmts>
  <fonts count="14">
    <font>
      <sz val="11"/>
      <color rgb="FF000000"/>
      <name val="Tahoma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 New"/>
      <family val="1"/>
    </font>
    <font>
      <sz val="10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sz val="11"/>
      <color rgb="FF000000"/>
      <name val="Tahoma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ahoma"/>
      <family val="2"/>
    </font>
    <font>
      <b/>
      <sz val="12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E5DFEC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124">
    <xf numFmtId="0" fontId="0" fillId="0" borderId="0" xfId="0" applyFont="1" applyAlignment="1"/>
    <xf numFmtId="187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87" fontId="2" fillId="0" borderId="0" xfId="0" applyNumberFormat="1" applyFont="1"/>
    <xf numFmtId="187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2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0" fillId="0" borderId="0" xfId="0" applyFont="1" applyAlignment="1"/>
    <xf numFmtId="0" fontId="10" fillId="0" borderId="0" xfId="0" applyFont="1"/>
    <xf numFmtId="3" fontId="2" fillId="0" borderId="0" xfId="0" applyNumberFormat="1" applyFont="1"/>
    <xf numFmtId="188" fontId="2" fillId="0" borderId="0" xfId="0" applyNumberFormat="1" applyFont="1"/>
    <xf numFmtId="188" fontId="4" fillId="0" borderId="8" xfId="0" applyNumberFormat="1" applyFont="1" applyBorder="1"/>
    <xf numFmtId="188" fontId="3" fillId="0" borderId="8" xfId="0" applyNumberFormat="1" applyFont="1" applyBorder="1"/>
    <xf numFmtId="0" fontId="11" fillId="0" borderId="0" xfId="0" applyFont="1" applyAlignment="1"/>
    <xf numFmtId="0" fontId="2" fillId="0" borderId="9" xfId="0" applyFont="1" applyBorder="1"/>
    <xf numFmtId="0" fontId="11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1" fillId="0" borderId="0" xfId="0" applyNumberFormat="1" applyFont="1" applyAlignment="1">
      <alignment horizontal="right"/>
    </xf>
    <xf numFmtId="0" fontId="10" fillId="0" borderId="0" xfId="0" applyFont="1" applyAlignment="1"/>
    <xf numFmtId="188" fontId="3" fillId="0" borderId="8" xfId="0" applyNumberFormat="1" applyFont="1" applyFill="1" applyBorder="1"/>
    <xf numFmtId="0" fontId="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188" fontId="1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10" fillId="0" borderId="0" xfId="0" applyFont="1" applyFill="1" applyAlignment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/>
    <xf numFmtId="0" fontId="10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187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0" xfId="3" applyFont="1"/>
    <xf numFmtId="0" fontId="1" fillId="0" borderId="0" xfId="3" applyFont="1"/>
    <xf numFmtId="0" fontId="10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88" fontId="1" fillId="0" borderId="0" xfId="0" applyNumberFormat="1" applyFont="1"/>
    <xf numFmtId="187" fontId="8" fillId="0" borderId="0" xfId="0" applyNumberFormat="1" applyFont="1" applyAlignment="1"/>
    <xf numFmtId="0" fontId="6" fillId="0" borderId="7" xfId="0" applyFont="1" applyBorder="1" applyAlignment="1">
      <alignment vertical="top" wrapText="1" shrinkToFit="1"/>
    </xf>
    <xf numFmtId="0" fontId="2" fillId="0" borderId="1" xfId="0" applyFont="1" applyFill="1" applyBorder="1" applyAlignment="1">
      <alignment vertical="center" wrapText="1" shrinkToFit="1"/>
    </xf>
    <xf numFmtId="189" fontId="4" fillId="0" borderId="2" xfId="2" applyNumberFormat="1" applyFont="1" applyFill="1" applyBorder="1"/>
    <xf numFmtId="0" fontId="2" fillId="0" borderId="2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/>
    </xf>
    <xf numFmtId="18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9" fontId="3" fillId="0" borderId="0" xfId="1" applyNumberFormat="1" applyFont="1" applyFill="1" applyBorder="1"/>
    <xf numFmtId="0" fontId="1" fillId="0" borderId="0" xfId="3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" fillId="0" borderId="0" xfId="0" applyFont="1" applyFill="1" applyAlignment="1"/>
    <xf numFmtId="187" fontId="3" fillId="0" borderId="0" xfId="0" applyNumberFormat="1" applyFont="1" applyAlignment="1">
      <alignment horizontal="center"/>
    </xf>
    <xf numFmtId="0" fontId="13" fillId="0" borderId="0" xfId="0" applyFont="1" applyAlignment="1"/>
    <xf numFmtId="0" fontId="2" fillId="3" borderId="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188" fontId="4" fillId="4" borderId="8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188" fontId="4" fillId="4" borderId="12" xfId="0" applyNumberFormat="1" applyFont="1" applyFill="1" applyBorder="1" applyAlignment="1">
      <alignment horizontal="center"/>
    </xf>
    <xf numFmtId="188" fontId="4" fillId="4" borderId="12" xfId="0" applyNumberFormat="1" applyFont="1" applyFill="1" applyBorder="1"/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89" fontId="4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8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0" fillId="0" borderId="0" xfId="0" applyFont="1" applyFill="1"/>
    <xf numFmtId="3" fontId="10" fillId="0" borderId="0" xfId="0" applyNumberFormat="1" applyFont="1" applyFill="1"/>
    <xf numFmtId="0" fontId="1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3" fontId="1" fillId="0" borderId="0" xfId="0" applyNumberFormat="1" applyFont="1" applyFill="1"/>
    <xf numFmtId="0" fontId="11" fillId="0" borderId="0" xfId="0" applyFont="1" applyFill="1" applyAlignment="1"/>
    <xf numFmtId="187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87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/>
    </xf>
    <xf numFmtId="0" fontId="11" fillId="0" borderId="0" xfId="0" applyFont="1" applyFill="1"/>
  </cellXfs>
  <cellStyles count="4">
    <cellStyle name="เครื่องหมายจุลภาค" xfId="1" builtinId="3"/>
    <cellStyle name="เครื่องหมายจุลภาค 2 2" xfId="2"/>
    <cellStyle name="ปกติ" xfId="0" builtinId="0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CCFF"/>
  </sheetPr>
  <dimension ref="A1:X110"/>
  <sheetViews>
    <sheetView tabSelected="1" view="pageBreakPreview" zoomScale="106" zoomScaleSheetLayoutView="106" workbookViewId="0">
      <selection activeCell="A3" sqref="A3:N3"/>
    </sheetView>
  </sheetViews>
  <sheetFormatPr defaultColWidth="17.25" defaultRowHeight="15" customHeight="1"/>
  <cols>
    <col min="1" max="1" width="17.5" customWidth="1"/>
    <col min="2" max="2" width="5.5" customWidth="1"/>
    <col min="3" max="3" width="5.75" customWidth="1"/>
    <col min="4" max="4" width="6.25" customWidth="1"/>
    <col min="5" max="5" width="5.875" customWidth="1"/>
    <col min="6" max="6" width="5.75" customWidth="1"/>
    <col min="7" max="7" width="6.625" customWidth="1"/>
    <col min="8" max="8" width="6.125" customWidth="1"/>
    <col min="9" max="9" width="6.625" customWidth="1"/>
    <col min="10" max="10" width="6.125" customWidth="1"/>
    <col min="11" max="11" width="6" customWidth="1"/>
    <col min="12" max="12" width="5.75" customWidth="1"/>
    <col min="13" max="13" width="5.875" customWidth="1"/>
    <col min="14" max="14" width="6.5" customWidth="1"/>
    <col min="15" max="24" width="10.25" customWidth="1"/>
  </cols>
  <sheetData>
    <row r="1" spans="1:24" s="22" customFormat="1" ht="20.2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2" customFormat="1" ht="19.5" customHeight="1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2" customFormat="1" ht="19.5" customHeight="1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22" customFormat="1" ht="12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15" customFormat="1" ht="21" customHeight="1" thickTop="1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122"/>
      <c r="K5" s="122"/>
      <c r="L5" s="122"/>
      <c r="M5" s="122"/>
      <c r="N5" s="122"/>
      <c r="O5" s="123"/>
      <c r="P5" s="123"/>
      <c r="Q5" s="123"/>
      <c r="R5" s="123"/>
      <c r="S5" s="123"/>
      <c r="T5" s="123"/>
      <c r="U5" s="123"/>
      <c r="V5" s="123"/>
      <c r="W5" s="123"/>
      <c r="X5" s="123"/>
    </row>
    <row r="6" spans="1:24" s="37" customFormat="1" ht="19.5" customHeight="1">
      <c r="A6" s="33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 s="37" customFormat="1" ht="18.75" customHeight="1">
      <c r="A7" s="33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109"/>
      <c r="P7" s="109"/>
      <c r="Q7" s="109"/>
      <c r="R7" s="109"/>
      <c r="S7" s="109"/>
      <c r="T7" s="109"/>
      <c r="U7" s="109"/>
      <c r="V7" s="109"/>
      <c r="W7" s="109"/>
      <c r="X7" s="109"/>
    </row>
    <row r="8" spans="1:24" s="37" customFormat="1" ht="18.75" customHeight="1">
      <c r="A8" s="33" t="s">
        <v>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109"/>
      <c r="P8" s="109"/>
      <c r="Q8" s="109"/>
      <c r="R8" s="109"/>
      <c r="S8" s="109"/>
      <c r="T8" s="109"/>
      <c r="U8" s="109"/>
      <c r="V8" s="109"/>
      <c r="W8" s="109"/>
      <c r="X8" s="109"/>
    </row>
    <row r="9" spans="1:24" s="37" customFormat="1" ht="7.5" customHeight="1">
      <c r="A9" s="33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109"/>
      <c r="P9" s="109"/>
      <c r="Q9" s="109"/>
      <c r="R9" s="109"/>
      <c r="S9" s="109"/>
      <c r="T9" s="109"/>
      <c r="U9" s="109"/>
      <c r="V9" s="109"/>
      <c r="W9" s="109"/>
      <c r="X9" s="109"/>
    </row>
    <row r="10" spans="1:24" s="112" customFormat="1" ht="16.5" customHeight="1">
      <c r="A10" s="120" t="s">
        <v>7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s="16" customFormat="1" ht="21" customHeight="1">
      <c r="A11" s="2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16" customFormat="1" ht="18.75" customHeight="1">
      <c r="A12" s="6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16" customFormat="1" ht="18" customHeight="1">
      <c r="A13" s="6" t="s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6" customFormat="1" ht="19.5" customHeight="1">
      <c r="A14" s="2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16" customFormat="1" ht="6.75" customHeight="1">
      <c r="A15" s="7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56" customFormat="1" ht="16.5" customHeight="1">
      <c r="A16" s="55" t="s">
        <v>12</v>
      </c>
    </row>
    <row r="17" spans="1:24" s="56" customFormat="1" ht="20.25" customHeight="1">
      <c r="A17" s="57" t="s">
        <v>13</v>
      </c>
    </row>
    <row r="18" spans="1:24" s="56" customFormat="1" ht="17.25" customHeight="1">
      <c r="A18" s="57" t="s">
        <v>14</v>
      </c>
      <c r="C18" s="58"/>
    </row>
    <row r="19" spans="1:24" s="56" customFormat="1" ht="19.5" customHeight="1">
      <c r="A19" s="57" t="s">
        <v>15</v>
      </c>
      <c r="C19" s="58"/>
    </row>
    <row r="20" spans="1:24" s="56" customFormat="1" ht="17.25" customHeight="1">
      <c r="A20" s="57" t="s">
        <v>16</v>
      </c>
      <c r="C20" s="58"/>
    </row>
    <row r="21" spans="1:24" s="112" customFormat="1" ht="18" customHeight="1">
      <c r="A21" s="111" t="s">
        <v>17</v>
      </c>
      <c r="C21" s="113"/>
    </row>
    <row r="22" spans="1:24" s="37" customFormat="1" ht="18" customHeight="1">
      <c r="A22" s="48"/>
      <c r="B22" s="109"/>
      <c r="C22" s="47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</row>
    <row r="23" spans="1:24" s="37" customFormat="1" ht="18" customHeight="1">
      <c r="A23" s="33" t="s">
        <v>18</v>
      </c>
      <c r="B23" s="46"/>
      <c r="D23" s="47"/>
      <c r="E23" s="47"/>
      <c r="F23" s="47"/>
      <c r="G23" s="47"/>
      <c r="H23" s="47"/>
      <c r="I23" s="47"/>
      <c r="J23" s="47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s="74" customFormat="1" ht="18" customHeight="1">
      <c r="A24" s="48" t="s">
        <v>19</v>
      </c>
      <c r="B24" s="47" t="s">
        <v>20</v>
      </c>
      <c r="D24" s="47"/>
      <c r="E24" s="47"/>
      <c r="F24" s="47"/>
      <c r="G24" s="47"/>
      <c r="H24" s="47"/>
      <c r="I24" s="47"/>
      <c r="J24" s="47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s="74" customFormat="1" ht="18" customHeight="1">
      <c r="A25" s="33"/>
      <c r="B25" s="47" t="s">
        <v>21</v>
      </c>
      <c r="D25" s="47"/>
      <c r="E25" s="47"/>
      <c r="F25" s="47"/>
      <c r="G25" s="47"/>
      <c r="H25" s="47"/>
      <c r="I25" s="47"/>
      <c r="J25" s="47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s="74" customFormat="1" ht="18" customHeight="1">
      <c r="A26" s="33"/>
      <c r="B26" s="47" t="s">
        <v>22</v>
      </c>
      <c r="D26" s="47"/>
      <c r="E26" s="47"/>
      <c r="F26" s="47"/>
      <c r="G26" s="47"/>
      <c r="H26" s="47"/>
      <c r="I26" s="47"/>
      <c r="J26" s="47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s="74" customFormat="1" ht="18" customHeight="1">
      <c r="A27" s="33"/>
      <c r="B27" s="47" t="s">
        <v>23</v>
      </c>
      <c r="C27" s="47"/>
      <c r="D27" s="47"/>
      <c r="E27" s="47"/>
      <c r="F27" s="47"/>
      <c r="G27" s="47"/>
      <c r="H27" s="47"/>
      <c r="I27" s="47"/>
      <c r="J27" s="47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s="37" customFormat="1" ht="18" customHeight="1">
      <c r="A28" s="33"/>
      <c r="B28" s="47"/>
      <c r="C28" s="47"/>
      <c r="D28" s="47"/>
      <c r="E28" s="47"/>
      <c r="F28" s="47"/>
      <c r="G28" s="47"/>
      <c r="H28" s="47"/>
      <c r="I28" s="47"/>
      <c r="J28" s="47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s="37" customFormat="1" ht="18" customHeight="1">
      <c r="A29" s="33" t="s">
        <v>24</v>
      </c>
      <c r="B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</row>
    <row r="30" spans="1:24" s="37" customFormat="1" ht="18" customHeight="1">
      <c r="A30" s="33" t="s">
        <v>25</v>
      </c>
      <c r="B30" s="109" t="s">
        <v>26</v>
      </c>
      <c r="C30" s="47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</row>
    <row r="31" spans="1:24" s="37" customFormat="1" ht="18" customHeight="1">
      <c r="A31" s="33"/>
      <c r="B31" s="109" t="s">
        <v>27</v>
      </c>
      <c r="C31" s="47"/>
      <c r="D31" s="109"/>
      <c r="E31" s="109"/>
      <c r="F31" s="109"/>
      <c r="G31" s="109"/>
      <c r="H31" s="110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s="37" customFormat="1" ht="18" customHeight="1">
      <c r="A32" s="5" t="s">
        <v>118</v>
      </c>
      <c r="B32" s="109"/>
      <c r="C32" s="47"/>
      <c r="D32" s="109"/>
      <c r="E32" s="109"/>
      <c r="F32" s="109"/>
      <c r="G32" s="109"/>
      <c r="H32" s="110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4" s="37" customFormat="1" ht="19.5" customHeight="1">
      <c r="A33" s="48" t="s">
        <v>119</v>
      </c>
      <c r="B33" s="109"/>
      <c r="C33" s="47"/>
      <c r="D33" s="109"/>
      <c r="E33" s="109"/>
      <c r="F33" s="109"/>
      <c r="G33" s="109"/>
      <c r="H33" s="110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</row>
    <row r="34" spans="1:24" s="37" customFormat="1" ht="19.5" customHeight="1">
      <c r="A34" s="48" t="s">
        <v>120</v>
      </c>
      <c r="B34" s="109"/>
      <c r="C34" s="47"/>
      <c r="D34" s="109"/>
      <c r="E34" s="109"/>
      <c r="F34" s="109"/>
      <c r="G34" s="109"/>
      <c r="H34" s="110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</row>
    <row r="35" spans="1:24" s="37" customFormat="1" ht="19.5" customHeight="1">
      <c r="A35" s="48" t="s">
        <v>121</v>
      </c>
      <c r="B35" s="109"/>
      <c r="C35" s="47"/>
      <c r="D35" s="109"/>
      <c r="E35" s="109"/>
      <c r="F35" s="109"/>
      <c r="G35" s="109"/>
      <c r="H35" s="110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</row>
    <row r="36" spans="1:24" s="37" customFormat="1" ht="18.75" customHeight="1">
      <c r="A36" s="33" t="s">
        <v>28</v>
      </c>
      <c r="B36" s="109" t="s">
        <v>29</v>
      </c>
      <c r="C36" s="47"/>
      <c r="D36" s="109"/>
      <c r="E36" s="109"/>
      <c r="F36" s="109"/>
      <c r="G36" s="109"/>
      <c r="H36" s="110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4" s="37" customFormat="1" ht="18.75" customHeight="1">
      <c r="A37" s="33"/>
      <c r="B37" s="109" t="s">
        <v>30</v>
      </c>
      <c r="C37" s="47"/>
      <c r="D37" s="109"/>
      <c r="E37" s="109"/>
      <c r="F37" s="109"/>
      <c r="G37" s="109"/>
      <c r="H37" s="110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</row>
    <row r="38" spans="1:24" s="37" customFormat="1" ht="18.75" customHeight="1">
      <c r="A38" s="33"/>
      <c r="B38" s="109" t="s">
        <v>31</v>
      </c>
      <c r="C38" s="47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</row>
    <row r="39" spans="1:24" s="37" customFormat="1" ht="18.75" customHeight="1">
      <c r="A39" s="33" t="s">
        <v>32</v>
      </c>
      <c r="B39" s="48" t="s">
        <v>33</v>
      </c>
      <c r="D39" s="47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</row>
    <row r="40" spans="1:24" s="37" customFormat="1" ht="18.75" customHeight="1">
      <c r="B40" s="48" t="s">
        <v>34</v>
      </c>
      <c r="C40" s="114"/>
      <c r="D40" s="47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</row>
    <row r="41" spans="1:24" s="37" customFormat="1" ht="18.75" customHeight="1">
      <c r="B41" s="48" t="s">
        <v>35</v>
      </c>
      <c r="C41" s="47"/>
      <c r="D41" s="47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24" s="37" customFormat="1" ht="18.75" customHeight="1">
      <c r="A42" s="33" t="s">
        <v>36</v>
      </c>
      <c r="B42" s="116">
        <f>B47</f>
        <v>80000</v>
      </c>
      <c r="C42" s="117"/>
      <c r="D42" s="47" t="s">
        <v>37</v>
      </c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</row>
    <row r="43" spans="1:24" s="37" customFormat="1" ht="18.75" customHeight="1">
      <c r="A43" s="33"/>
      <c r="B43" s="118"/>
      <c r="C43" s="119"/>
      <c r="D43" s="47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</row>
    <row r="44" spans="1:24" s="112" customFormat="1" ht="18.75" customHeight="1">
      <c r="A44" s="120" t="s">
        <v>38</v>
      </c>
      <c r="B44" s="112" t="s">
        <v>39</v>
      </c>
      <c r="D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</row>
    <row r="45" spans="1:24" s="53" customFormat="1" ht="18" customHeight="1">
      <c r="A45" s="7"/>
      <c r="B45" s="17"/>
      <c r="D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6" customFormat="1" ht="19.5" customHeight="1">
      <c r="A46" s="5" t="s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1" customFormat="1" ht="21" customHeight="1">
      <c r="A47" s="7" t="s">
        <v>41</v>
      </c>
      <c r="B47" s="103">
        <f>K48+K51+K56</f>
        <v>80000</v>
      </c>
      <c r="C47" s="104"/>
      <c r="D47" s="5" t="s">
        <v>37</v>
      </c>
      <c r="E47" s="6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54" customFormat="1" ht="20.25" customHeight="1">
      <c r="A48" s="7" t="s">
        <v>42</v>
      </c>
      <c r="E48" s="5"/>
      <c r="F48" s="5"/>
      <c r="G48" s="5"/>
      <c r="H48" s="5"/>
      <c r="I48" s="19"/>
      <c r="K48" s="60">
        <f>SUM(J49)</f>
        <v>21600</v>
      </c>
      <c r="L48" s="5" t="s">
        <v>37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53" customFormat="1" ht="20.25" customHeight="1">
      <c r="A49" s="2" t="s">
        <v>43</v>
      </c>
      <c r="E49" s="6"/>
      <c r="F49" s="6"/>
      <c r="G49" s="6"/>
      <c r="H49" s="6"/>
      <c r="I49" s="59"/>
      <c r="J49" s="75">
        <v>21600</v>
      </c>
      <c r="K49" s="9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s="53" customFormat="1" ht="20.25" customHeight="1">
      <c r="A50" s="2"/>
      <c r="E50" s="6"/>
      <c r="F50" s="6"/>
      <c r="G50" s="6"/>
      <c r="H50" s="6"/>
      <c r="I50" s="59"/>
      <c r="J50" s="75"/>
      <c r="K50" s="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s="54" customFormat="1" ht="19.5" customHeight="1">
      <c r="A51" s="7" t="s">
        <v>44</v>
      </c>
      <c r="B51" s="25"/>
      <c r="C51" s="25" t="s">
        <v>45</v>
      </c>
      <c r="D51" s="25"/>
      <c r="E51" s="26"/>
      <c r="F51" s="25"/>
      <c r="G51" s="5"/>
      <c r="H51" s="25"/>
      <c r="I51" s="8"/>
      <c r="J51" s="76"/>
      <c r="K51" s="60">
        <f>SUM(J52:J55)</f>
        <v>52200</v>
      </c>
      <c r="L51" s="5" t="s">
        <v>37</v>
      </c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s="16" customFormat="1" ht="19.5" customHeight="1">
      <c r="A52" s="2" t="s">
        <v>46</v>
      </c>
      <c r="B52" s="3"/>
      <c r="C52" s="3"/>
      <c r="D52" s="3"/>
      <c r="E52" s="4"/>
      <c r="F52" s="3"/>
      <c r="G52" s="5"/>
      <c r="H52" s="6"/>
      <c r="I52" s="53"/>
      <c r="J52" s="75">
        <v>18000</v>
      </c>
      <c r="K52" s="49" t="s">
        <v>37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16" customFormat="1" ht="20.25" customHeight="1">
      <c r="A53" s="2" t="s">
        <v>47</v>
      </c>
      <c r="B53" s="3"/>
      <c r="C53" s="3"/>
      <c r="D53" s="3"/>
      <c r="E53" s="4"/>
      <c r="F53" s="3"/>
      <c r="G53" s="5"/>
      <c r="H53" s="6"/>
      <c r="I53" s="53"/>
      <c r="J53" s="75">
        <v>9000</v>
      </c>
      <c r="K53" s="2" t="s">
        <v>37</v>
      </c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16" customFormat="1" ht="18" customHeight="1">
      <c r="A54" s="4" t="s">
        <v>48</v>
      </c>
      <c r="B54" s="3"/>
      <c r="C54" s="3"/>
      <c r="D54" s="3"/>
      <c r="E54" s="4"/>
      <c r="F54" s="3"/>
      <c r="G54" s="3"/>
      <c r="H54" s="3"/>
      <c r="I54" s="53"/>
      <c r="J54" s="75">
        <v>18000</v>
      </c>
      <c r="K54" s="2" t="s">
        <v>37</v>
      </c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16" customFormat="1" ht="18.75" customHeight="1">
      <c r="A55" s="2" t="s">
        <v>49</v>
      </c>
      <c r="B55" s="3"/>
      <c r="C55" s="3"/>
      <c r="D55" s="3"/>
      <c r="E55" s="4"/>
      <c r="F55" s="3"/>
      <c r="G55" s="6"/>
      <c r="H55" s="6"/>
      <c r="I55" s="53"/>
      <c r="J55" s="75">
        <v>7200</v>
      </c>
      <c r="K55" s="2" t="s">
        <v>37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s="54" customFormat="1" ht="20.25" customHeight="1">
      <c r="A56" s="7" t="s">
        <v>50</v>
      </c>
      <c r="B56" s="5"/>
      <c r="C56" s="25"/>
      <c r="D56" s="25"/>
      <c r="E56" s="26"/>
      <c r="F56" s="25"/>
      <c r="G56" s="5"/>
      <c r="H56" s="5"/>
      <c r="I56" s="18"/>
      <c r="J56" s="76"/>
      <c r="K56" s="60">
        <f>SUM(J57:J58)</f>
        <v>6200</v>
      </c>
      <c r="L56" s="5" t="s">
        <v>37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s="16" customFormat="1" ht="20.25" customHeight="1">
      <c r="A57" s="2" t="s">
        <v>51</v>
      </c>
      <c r="B57" s="6"/>
      <c r="C57" s="3"/>
      <c r="D57" s="3"/>
      <c r="E57" s="4"/>
      <c r="F57" s="3"/>
      <c r="G57" s="6"/>
      <c r="H57" s="6"/>
      <c r="I57" s="53"/>
      <c r="J57" s="75">
        <v>5000</v>
      </c>
      <c r="K57" s="2" t="s">
        <v>37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34" customFormat="1" ht="19.5" customHeight="1">
      <c r="A58" s="4" t="s">
        <v>52</v>
      </c>
      <c r="B58" s="4" t="s">
        <v>53</v>
      </c>
      <c r="C58" s="4"/>
      <c r="D58" s="4"/>
      <c r="E58" s="4"/>
      <c r="F58" s="4"/>
      <c r="G58" s="4"/>
      <c r="H58" s="35"/>
      <c r="J58" s="75">
        <v>1200</v>
      </c>
      <c r="K58" s="2" t="s">
        <v>37</v>
      </c>
      <c r="L58" s="4"/>
      <c r="M58" s="4"/>
      <c r="N58" s="4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s="31" customFormat="1" ht="3" customHeight="1">
      <c r="A59" s="2"/>
      <c r="B59" s="6"/>
      <c r="C59" s="3"/>
      <c r="D59" s="3"/>
      <c r="E59" s="4"/>
      <c r="F59" s="3"/>
      <c r="G59" s="6"/>
      <c r="H59" s="6"/>
      <c r="I59" s="30"/>
      <c r="J59" s="30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16" customFormat="1" ht="19.5" customHeight="1">
      <c r="A60" s="7" t="s">
        <v>54</v>
      </c>
      <c r="B60" s="17"/>
      <c r="C60" s="17"/>
      <c r="D60" s="17"/>
      <c r="E60" s="17"/>
      <c r="F60" s="17"/>
      <c r="G60" s="17"/>
      <c r="H60" s="17"/>
      <c r="I60" s="19"/>
      <c r="J60" s="5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s="16" customFormat="1" ht="4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s="44" customFormat="1" ht="19.5" customHeight="1">
      <c r="A62" s="88" t="s">
        <v>55</v>
      </c>
      <c r="B62" s="91" t="s">
        <v>56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s="44" customFormat="1" ht="23.25" customHeight="1">
      <c r="A63" s="89"/>
      <c r="B63" s="91" t="s">
        <v>57</v>
      </c>
      <c r="C63" s="92"/>
      <c r="D63" s="93"/>
      <c r="E63" s="91" t="s">
        <v>58</v>
      </c>
      <c r="F63" s="92"/>
      <c r="G63" s="93"/>
      <c r="H63" s="91" t="s">
        <v>59</v>
      </c>
      <c r="I63" s="92"/>
      <c r="J63" s="93"/>
      <c r="K63" s="91" t="s">
        <v>60</v>
      </c>
      <c r="L63" s="92"/>
      <c r="M63" s="93"/>
      <c r="N63" s="88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s="44" customFormat="1" ht="23.25" customHeight="1">
      <c r="A64" s="90"/>
      <c r="B64" s="80" t="s">
        <v>61</v>
      </c>
      <c r="C64" s="80" t="s">
        <v>62</v>
      </c>
      <c r="D64" s="80" t="s">
        <v>63</v>
      </c>
      <c r="E64" s="80" t="s">
        <v>64</v>
      </c>
      <c r="F64" s="80" t="s">
        <v>65</v>
      </c>
      <c r="G64" s="80" t="s">
        <v>66</v>
      </c>
      <c r="H64" s="80" t="s">
        <v>67</v>
      </c>
      <c r="I64" s="80" t="s">
        <v>68</v>
      </c>
      <c r="J64" s="80" t="s">
        <v>69</v>
      </c>
      <c r="K64" s="80" t="s">
        <v>70</v>
      </c>
      <c r="L64" s="80" t="s">
        <v>71</v>
      </c>
      <c r="M64" s="80" t="s">
        <v>72</v>
      </c>
      <c r="N64" s="90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s="16" customFormat="1" ht="41.25" customHeight="1">
      <c r="A65" s="61" t="s">
        <v>73</v>
      </c>
      <c r="B65" s="108" t="s">
        <v>74</v>
      </c>
      <c r="C65" s="11"/>
      <c r="D65" s="11"/>
      <c r="E65" s="11"/>
      <c r="F65" s="11"/>
      <c r="G65" s="11"/>
      <c r="H65" s="108"/>
      <c r="I65" s="108"/>
      <c r="J65" s="12"/>
      <c r="K65" s="12"/>
      <c r="L65" s="12"/>
      <c r="M65" s="12"/>
      <c r="N65" s="12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s="16" customFormat="1" ht="40.5" customHeight="1">
      <c r="A66" s="61" t="s">
        <v>75</v>
      </c>
      <c r="B66" s="39"/>
      <c r="C66" s="39" t="s">
        <v>74</v>
      </c>
      <c r="D66" s="39"/>
      <c r="E66" s="39"/>
      <c r="F66" s="39"/>
      <c r="G66" s="39"/>
      <c r="H66" s="39"/>
      <c r="I66" s="39" t="s">
        <v>76</v>
      </c>
      <c r="J66" s="39"/>
      <c r="K66" s="13"/>
      <c r="L66" s="13"/>
      <c r="M66" s="13"/>
      <c r="N66" s="13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s="16" customFormat="1" ht="45.75" customHeight="1">
      <c r="A67" s="61" t="s">
        <v>77</v>
      </c>
      <c r="B67" s="50"/>
      <c r="C67" s="50" t="s">
        <v>76</v>
      </c>
      <c r="D67" s="50"/>
      <c r="E67" s="50"/>
      <c r="F67" s="50" t="s">
        <v>76</v>
      </c>
      <c r="G67" s="50"/>
      <c r="H67" s="50"/>
      <c r="I67" s="50" t="s">
        <v>76</v>
      </c>
      <c r="J67" s="50"/>
      <c r="K67" s="38"/>
      <c r="L67" s="38"/>
      <c r="M67" s="38"/>
      <c r="N67" s="38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s="16" customFormat="1" ht="47.25" customHeight="1">
      <c r="A68" s="61" t="s">
        <v>77</v>
      </c>
      <c r="B68" s="50"/>
      <c r="C68" s="50" t="s">
        <v>76</v>
      </c>
      <c r="D68" s="50"/>
      <c r="E68" s="50"/>
      <c r="F68" s="50" t="s">
        <v>76</v>
      </c>
      <c r="G68" s="50"/>
      <c r="H68" s="50"/>
      <c r="I68" s="50" t="s">
        <v>76</v>
      </c>
      <c r="J68" s="50"/>
      <c r="K68" s="38"/>
      <c r="L68" s="38"/>
      <c r="M68" s="38"/>
      <c r="N68" s="38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44" customFormat="1" ht="42" customHeight="1">
      <c r="A69" s="61" t="s">
        <v>78</v>
      </c>
      <c r="B69" s="42"/>
      <c r="C69" s="42" t="s">
        <v>76</v>
      </c>
      <c r="D69" s="42"/>
      <c r="E69" s="42"/>
      <c r="F69" s="42" t="s">
        <v>76</v>
      </c>
      <c r="G69" s="42"/>
      <c r="H69" s="42"/>
      <c r="I69" s="42" t="s">
        <v>76</v>
      </c>
      <c r="J69" s="42"/>
      <c r="K69" s="40"/>
      <c r="L69" s="40"/>
      <c r="M69" s="40"/>
      <c r="N69" s="41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s="44" customFormat="1" ht="22.5" customHeight="1">
      <c r="A70" s="77" t="s">
        <v>79</v>
      </c>
      <c r="B70" s="100" t="s">
        <v>80</v>
      </c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2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s="16" customFormat="1" ht="23.25" customHeight="1">
      <c r="A71" s="78" t="s">
        <v>81</v>
      </c>
      <c r="B71" s="81">
        <f>B72+B73+B78+B81+B82</f>
        <v>0</v>
      </c>
      <c r="C71" s="81">
        <f t="shared" ref="C71:M71" si="0">C72+C73+C78+C81+C82</f>
        <v>27700</v>
      </c>
      <c r="D71" s="81">
        <f t="shared" si="0"/>
        <v>0</v>
      </c>
      <c r="E71" s="81">
        <f t="shared" si="0"/>
        <v>0</v>
      </c>
      <c r="F71" s="81">
        <f t="shared" si="0"/>
        <v>24600</v>
      </c>
      <c r="G71" s="81">
        <f t="shared" si="0"/>
        <v>0</v>
      </c>
      <c r="H71" s="81">
        <f t="shared" si="0"/>
        <v>0</v>
      </c>
      <c r="I71" s="81">
        <f t="shared" si="0"/>
        <v>27700</v>
      </c>
      <c r="J71" s="81">
        <f t="shared" si="0"/>
        <v>0</v>
      </c>
      <c r="K71" s="81">
        <f t="shared" si="0"/>
        <v>0</v>
      </c>
      <c r="L71" s="81">
        <f t="shared" si="0"/>
        <v>0</v>
      </c>
      <c r="M71" s="81">
        <f t="shared" si="0"/>
        <v>0</v>
      </c>
      <c r="N71" s="82">
        <f>SUM(B71:M71)</f>
        <v>80000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s="16" customFormat="1" ht="23.25" customHeight="1">
      <c r="A72" s="14" t="s">
        <v>82</v>
      </c>
      <c r="B72" s="21"/>
      <c r="C72" s="20"/>
      <c r="D72" s="21"/>
      <c r="E72" s="21"/>
      <c r="F72" s="21"/>
      <c r="G72" s="20"/>
      <c r="H72" s="21"/>
      <c r="I72" s="21"/>
      <c r="J72" s="21"/>
      <c r="K72" s="21"/>
      <c r="L72" s="21"/>
      <c r="M72" s="21"/>
      <c r="N72" s="79">
        <f t="shared" ref="N72:N84" si="1">SUM(B72:M72)</f>
        <v>0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s="16" customFormat="1" ht="23.25" customHeight="1">
      <c r="A73" s="14" t="s">
        <v>83</v>
      </c>
      <c r="B73" s="21">
        <f>SUM(B74:B77)</f>
        <v>0</v>
      </c>
      <c r="C73" s="21">
        <f t="shared" ref="C73:M73" si="2">SUM(C74:C77)</f>
        <v>27700</v>
      </c>
      <c r="D73" s="21">
        <f t="shared" si="2"/>
        <v>0</v>
      </c>
      <c r="E73" s="21">
        <f t="shared" si="2"/>
        <v>0</v>
      </c>
      <c r="F73" s="21">
        <f t="shared" si="2"/>
        <v>24600</v>
      </c>
      <c r="G73" s="21">
        <f t="shared" si="2"/>
        <v>0</v>
      </c>
      <c r="H73" s="21">
        <f t="shared" si="2"/>
        <v>0</v>
      </c>
      <c r="I73" s="21">
        <f t="shared" si="2"/>
        <v>27700</v>
      </c>
      <c r="J73" s="21">
        <f t="shared" si="2"/>
        <v>0</v>
      </c>
      <c r="K73" s="21">
        <f t="shared" si="2"/>
        <v>0</v>
      </c>
      <c r="L73" s="21">
        <f t="shared" si="2"/>
        <v>0</v>
      </c>
      <c r="M73" s="21">
        <f t="shared" si="2"/>
        <v>0</v>
      </c>
      <c r="N73" s="79">
        <f t="shared" si="1"/>
        <v>80000</v>
      </c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s="16" customFormat="1" ht="23.25" customHeight="1">
      <c r="A74" s="10" t="s">
        <v>84</v>
      </c>
      <c r="B74" s="21"/>
      <c r="C74" s="21">
        <v>7200</v>
      </c>
      <c r="D74" s="21"/>
      <c r="E74" s="21"/>
      <c r="F74" s="32">
        <v>7200</v>
      </c>
      <c r="G74" s="32"/>
      <c r="H74" s="21"/>
      <c r="I74" s="21">
        <v>7200</v>
      </c>
      <c r="J74" s="21"/>
      <c r="K74" s="21"/>
      <c r="L74" s="21"/>
      <c r="M74" s="21"/>
      <c r="N74" s="79">
        <f t="shared" si="1"/>
        <v>21600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s="16" customFormat="1" ht="23.25" customHeight="1">
      <c r="A75" s="10" t="s">
        <v>85</v>
      </c>
      <c r="B75" s="21"/>
      <c r="C75" s="21">
        <v>17400</v>
      </c>
      <c r="D75" s="21"/>
      <c r="E75" s="21"/>
      <c r="F75" s="21">
        <v>17400</v>
      </c>
      <c r="G75" s="21"/>
      <c r="H75" s="21"/>
      <c r="I75" s="21">
        <v>17400</v>
      </c>
      <c r="J75" s="21"/>
      <c r="K75" s="21"/>
      <c r="L75" s="21"/>
      <c r="M75" s="21"/>
      <c r="N75" s="79">
        <f t="shared" si="1"/>
        <v>52200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s="16" customFormat="1" ht="23.25" customHeight="1">
      <c r="A76" s="10" t="s">
        <v>86</v>
      </c>
      <c r="B76" s="20">
        <f t="shared" ref="B76:M76" si="3">+B77+B78</f>
        <v>0</v>
      </c>
      <c r="C76" s="21">
        <v>3100</v>
      </c>
      <c r="D76" s="20">
        <f t="shared" si="3"/>
        <v>0</v>
      </c>
      <c r="E76" s="20">
        <f t="shared" si="3"/>
        <v>0</v>
      </c>
      <c r="F76" s="20">
        <f t="shared" si="3"/>
        <v>0</v>
      </c>
      <c r="G76" s="20">
        <f t="shared" si="3"/>
        <v>0</v>
      </c>
      <c r="H76" s="20">
        <f t="shared" si="3"/>
        <v>0</v>
      </c>
      <c r="I76" s="21">
        <v>3100</v>
      </c>
      <c r="J76" s="21"/>
      <c r="K76" s="20">
        <f t="shared" si="3"/>
        <v>0</v>
      </c>
      <c r="L76" s="20">
        <f t="shared" si="3"/>
        <v>0</v>
      </c>
      <c r="M76" s="20">
        <f t="shared" si="3"/>
        <v>0</v>
      </c>
      <c r="N76" s="79">
        <f t="shared" si="1"/>
        <v>6200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s="16" customFormat="1" ht="23.25" customHeight="1">
      <c r="A77" s="15" t="s">
        <v>87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79">
        <f t="shared" si="1"/>
        <v>0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s="16" customFormat="1" ht="23.25" customHeight="1">
      <c r="A78" s="14" t="s">
        <v>88</v>
      </c>
      <c r="B78" s="21">
        <f>SUM(B79:B80)</f>
        <v>0</v>
      </c>
      <c r="C78" s="21">
        <f t="shared" ref="C78:M78" si="4">SUM(C79:C80)</f>
        <v>0</v>
      </c>
      <c r="D78" s="21">
        <f t="shared" si="4"/>
        <v>0</v>
      </c>
      <c r="E78" s="21">
        <f t="shared" si="4"/>
        <v>0</v>
      </c>
      <c r="F78" s="21">
        <f t="shared" si="4"/>
        <v>0</v>
      </c>
      <c r="G78" s="21">
        <f t="shared" si="4"/>
        <v>0</v>
      </c>
      <c r="H78" s="21">
        <f t="shared" si="4"/>
        <v>0</v>
      </c>
      <c r="I78" s="21">
        <f t="shared" si="4"/>
        <v>0</v>
      </c>
      <c r="J78" s="21">
        <f t="shared" si="4"/>
        <v>0</v>
      </c>
      <c r="K78" s="21">
        <f t="shared" si="4"/>
        <v>0</v>
      </c>
      <c r="L78" s="21">
        <f t="shared" si="4"/>
        <v>0</v>
      </c>
      <c r="M78" s="21">
        <f t="shared" si="4"/>
        <v>0</v>
      </c>
      <c r="N78" s="79">
        <f t="shared" si="1"/>
        <v>0</v>
      </c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s="16" customFormat="1" ht="23.25" customHeight="1">
      <c r="A79" s="10" t="s">
        <v>89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79">
        <f t="shared" si="1"/>
        <v>0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s="44" customFormat="1" ht="23.25" customHeight="1">
      <c r="A80" s="10" t="s">
        <v>90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79">
        <f t="shared" si="1"/>
        <v>0</v>
      </c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s="52" customFormat="1" ht="18.75">
      <c r="A81" s="62" t="s">
        <v>91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79">
        <f t="shared" si="1"/>
        <v>0</v>
      </c>
    </row>
    <row r="82" spans="1:24" s="52" customFormat="1" ht="18.75">
      <c r="A82" s="64" t="s">
        <v>92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79">
        <f t="shared" si="1"/>
        <v>0</v>
      </c>
    </row>
    <row r="83" spans="1:24" s="52" customFormat="1" ht="18.75">
      <c r="A83" s="96" t="s">
        <v>93</v>
      </c>
      <c r="B83" s="98">
        <f>+B71+C71+D71</f>
        <v>27700</v>
      </c>
      <c r="C83" s="99"/>
      <c r="D83" s="99"/>
      <c r="E83" s="98">
        <f>+E71+F71+G71</f>
        <v>24600</v>
      </c>
      <c r="F83" s="99"/>
      <c r="G83" s="99"/>
      <c r="H83" s="98">
        <f>+H71+I71+J71</f>
        <v>27700</v>
      </c>
      <c r="I83" s="99"/>
      <c r="J83" s="99"/>
      <c r="K83" s="98">
        <f>+K71+L71+M71</f>
        <v>0</v>
      </c>
      <c r="L83" s="99"/>
      <c r="M83" s="99"/>
      <c r="N83" s="79">
        <f t="shared" si="1"/>
        <v>80000</v>
      </c>
    </row>
    <row r="84" spans="1:24" s="52" customFormat="1" ht="18.75">
      <c r="A84" s="97"/>
      <c r="B84" s="98">
        <f>+B83+E83+H83+K83</f>
        <v>80000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79">
        <f t="shared" si="1"/>
        <v>80000</v>
      </c>
    </row>
    <row r="85" spans="1:24" s="69" customFormat="1" ht="18" customHeight="1">
      <c r="A85" s="65"/>
      <c r="B85" s="66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8"/>
    </row>
    <row r="86" spans="1:24" s="69" customFormat="1" ht="20.25" customHeight="1">
      <c r="A86" s="65"/>
      <c r="B86" s="66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8"/>
    </row>
    <row r="87" spans="1:24" s="69" customFormat="1" ht="20.25" customHeight="1">
      <c r="A87" s="65"/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</row>
    <row r="88" spans="1:24" s="69" customFormat="1" ht="20.25" customHeight="1">
      <c r="A88" s="65"/>
      <c r="B88" s="66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8"/>
    </row>
    <row r="89" spans="1:24" s="69" customFormat="1" ht="20.25" customHeight="1">
      <c r="A89" s="65"/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</row>
    <row r="90" spans="1:24" s="69" customFormat="1" ht="20.25" customHeight="1">
      <c r="A90" s="70" t="s">
        <v>94</v>
      </c>
      <c r="B90" s="66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8"/>
    </row>
    <row r="91" spans="1:24" s="29" customFormat="1" ht="20.25" customHeight="1">
      <c r="A91" s="106" t="s">
        <v>95</v>
      </c>
      <c r="B91" s="106"/>
      <c r="C91" s="106"/>
      <c r="D91" s="106"/>
      <c r="E91" s="94" t="s">
        <v>96</v>
      </c>
      <c r="F91" s="95"/>
      <c r="G91" s="95"/>
      <c r="H91" s="95"/>
      <c r="I91" s="94" t="s">
        <v>97</v>
      </c>
      <c r="J91" s="95"/>
      <c r="K91" s="95"/>
      <c r="L91" s="95"/>
      <c r="M91" s="28"/>
    </row>
    <row r="92" spans="1:24" s="29" customFormat="1" ht="21" customHeight="1">
      <c r="A92" s="105" t="s">
        <v>98</v>
      </c>
      <c r="B92" s="105"/>
      <c r="C92" s="105"/>
      <c r="D92" s="105"/>
      <c r="E92" s="84" t="s">
        <v>99</v>
      </c>
      <c r="F92" s="84"/>
      <c r="G92" s="84"/>
      <c r="H92" s="84"/>
      <c r="I92" s="85" t="s">
        <v>100</v>
      </c>
      <c r="J92" s="86"/>
      <c r="K92" s="86"/>
      <c r="L92" s="87"/>
      <c r="M92" s="28"/>
    </row>
    <row r="93" spans="1:24" s="29" customFormat="1" ht="21" customHeight="1">
      <c r="A93" s="105" t="s">
        <v>101</v>
      </c>
      <c r="B93" s="105"/>
      <c r="C93" s="105"/>
      <c r="D93" s="105"/>
      <c r="E93" s="85" t="s">
        <v>102</v>
      </c>
      <c r="F93" s="86"/>
      <c r="G93" s="86"/>
      <c r="H93" s="87"/>
      <c r="I93" s="85" t="s">
        <v>103</v>
      </c>
      <c r="J93" s="86"/>
      <c r="K93" s="86"/>
      <c r="L93" s="87"/>
      <c r="M93" s="28"/>
    </row>
    <row r="94" spans="1:24" s="29" customFormat="1" ht="36.75" customHeight="1">
      <c r="A94" s="105" t="s">
        <v>104</v>
      </c>
      <c r="B94" s="105"/>
      <c r="C94" s="105"/>
      <c r="D94" s="105"/>
      <c r="E94" s="85" t="s">
        <v>102</v>
      </c>
      <c r="F94" s="86"/>
      <c r="G94" s="86"/>
      <c r="H94" s="87"/>
      <c r="I94" s="85" t="s">
        <v>103</v>
      </c>
      <c r="J94" s="86"/>
      <c r="K94" s="86"/>
      <c r="L94" s="87"/>
      <c r="M94" s="28"/>
    </row>
    <row r="95" spans="1:24" s="29" customFormat="1" ht="21.75" customHeight="1">
      <c r="A95" s="105" t="s">
        <v>105</v>
      </c>
      <c r="B95" s="105"/>
      <c r="C95" s="105"/>
      <c r="D95" s="105"/>
      <c r="E95" s="85" t="s">
        <v>102</v>
      </c>
      <c r="F95" s="86"/>
      <c r="G95" s="86"/>
      <c r="H95" s="87"/>
      <c r="I95" s="85" t="s">
        <v>103</v>
      </c>
      <c r="J95" s="86"/>
      <c r="K95" s="86"/>
      <c r="L95" s="87"/>
      <c r="M95" s="28"/>
    </row>
    <row r="96" spans="1:24" s="16" customFormat="1" ht="21.75" customHeight="1">
      <c r="A96" s="105" t="s">
        <v>106</v>
      </c>
      <c r="B96" s="105"/>
      <c r="C96" s="105"/>
      <c r="D96" s="105"/>
      <c r="E96" s="85" t="s">
        <v>107</v>
      </c>
      <c r="F96" s="86"/>
      <c r="G96" s="86"/>
      <c r="H96" s="87"/>
      <c r="I96" s="85" t="s">
        <v>108</v>
      </c>
      <c r="J96" s="86"/>
      <c r="K96" s="86"/>
      <c r="L96" s="87"/>
      <c r="M96" s="28"/>
      <c r="N96" s="29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s="22" customFormat="1" ht="41.25" customHeight="1">
      <c r="A97" s="105" t="s">
        <v>109</v>
      </c>
      <c r="B97" s="105"/>
      <c r="C97" s="105"/>
      <c r="D97" s="105"/>
      <c r="E97" s="84" t="s">
        <v>107</v>
      </c>
      <c r="F97" s="84"/>
      <c r="G97" s="84"/>
      <c r="H97" s="84"/>
      <c r="I97" s="84" t="s">
        <v>108</v>
      </c>
      <c r="J97" s="84"/>
      <c r="K97" s="84"/>
      <c r="L97" s="84"/>
      <c r="M97" s="6"/>
      <c r="N97" s="17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s="54" customFormat="1" ht="10.5" customHeight="1">
      <c r="A98" s="71"/>
      <c r="B98" s="71"/>
      <c r="C98" s="71"/>
      <c r="D98" s="71"/>
      <c r="E98" s="72"/>
      <c r="F98" s="72"/>
      <c r="G98" s="72"/>
      <c r="H98" s="72"/>
      <c r="I98" s="72"/>
      <c r="J98" s="72"/>
      <c r="K98" s="72"/>
      <c r="L98" s="72"/>
      <c r="M98" s="27"/>
      <c r="N98" s="73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s="31" customFormat="1" ht="18" customHeight="1">
      <c r="A99" s="7" t="s">
        <v>110</v>
      </c>
      <c r="B99" s="6"/>
      <c r="C99" s="6"/>
      <c r="D99" s="6"/>
      <c r="E99" s="107"/>
      <c r="F99" s="107"/>
      <c r="G99" s="107"/>
      <c r="H99" s="107"/>
      <c r="I99" s="107"/>
      <c r="J99" s="107"/>
      <c r="K99" s="107"/>
      <c r="L99" s="107"/>
      <c r="M99" s="5"/>
      <c r="N99" s="24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s="31" customFormat="1" ht="23.25" customHeight="1">
      <c r="A100" s="6" t="s">
        <v>111</v>
      </c>
      <c r="B100" s="6"/>
      <c r="C100" s="6"/>
      <c r="D100" s="6"/>
      <c r="E100" s="27"/>
      <c r="F100" s="6"/>
      <c r="G100" s="6"/>
      <c r="H100" s="6"/>
      <c r="I100" s="6"/>
      <c r="J100" s="6"/>
      <c r="K100" s="6"/>
      <c r="L100" s="6"/>
      <c r="M100" s="6"/>
      <c r="N100" s="17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s="31" customFormat="1" ht="23.25" customHeight="1">
      <c r="A101" s="2" t="s">
        <v>112</v>
      </c>
      <c r="B101" s="6"/>
      <c r="C101" s="17"/>
      <c r="D101" s="1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s="31" customFormat="1" ht="24.75" customHeight="1">
      <c r="A102" s="2" t="s">
        <v>113</v>
      </c>
      <c r="B102" s="6"/>
      <c r="C102" s="17"/>
      <c r="D102" s="1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s="45" customFormat="1" ht="24.75" customHeight="1">
      <c r="A103" s="2" t="s">
        <v>114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s="53" customFormat="1" ht="10.5" customHeight="1">
      <c r="A104" s="2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s="16" customFormat="1" ht="18" customHeight="1">
      <c r="A105" s="51" t="s">
        <v>115</v>
      </c>
      <c r="B105" s="53"/>
      <c r="C105" s="53"/>
      <c r="D105" s="53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s="16" customFormat="1" ht="18" customHeight="1">
      <c r="A106" s="52" t="s">
        <v>116</v>
      </c>
      <c r="B106"/>
      <c r="C106"/>
      <c r="D10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t="18" customHeight="1">
      <c r="A107" s="52" t="s">
        <v>117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24" ht="18" customHeight="1"/>
    <row r="109" spans="1:24" ht="18" customHeight="1"/>
    <row r="110" spans="1:24" ht="18" customHeight="1"/>
  </sheetData>
  <mergeCells count="43">
    <mergeCell ref="E83:G83"/>
    <mergeCell ref="H83:J83"/>
    <mergeCell ref="K83:M83"/>
    <mergeCell ref="B84:M84"/>
    <mergeCell ref="I99:L99"/>
    <mergeCell ref="E99:H99"/>
    <mergeCell ref="A94:D94"/>
    <mergeCell ref="A93:D93"/>
    <mergeCell ref="A95:D95"/>
    <mergeCell ref="A96:D96"/>
    <mergeCell ref="E96:H96"/>
    <mergeCell ref="B47:C47"/>
    <mergeCell ref="J5:N5"/>
    <mergeCell ref="B42:C42"/>
    <mergeCell ref="E97:H97"/>
    <mergeCell ref="I97:L97"/>
    <mergeCell ref="I91:L91"/>
    <mergeCell ref="A92:D92"/>
    <mergeCell ref="A91:D91"/>
    <mergeCell ref="I93:L93"/>
    <mergeCell ref="I94:L94"/>
    <mergeCell ref="E93:H93"/>
    <mergeCell ref="E94:H94"/>
    <mergeCell ref="E95:H95"/>
    <mergeCell ref="I95:L95"/>
    <mergeCell ref="I96:L96"/>
    <mergeCell ref="A97:D97"/>
    <mergeCell ref="A1:N1"/>
    <mergeCell ref="A2:N2"/>
    <mergeCell ref="A3:N3"/>
    <mergeCell ref="E92:H92"/>
    <mergeCell ref="I92:L92"/>
    <mergeCell ref="A62:A64"/>
    <mergeCell ref="B62:N62"/>
    <mergeCell ref="E91:H91"/>
    <mergeCell ref="A83:A84"/>
    <mergeCell ref="B83:D83"/>
    <mergeCell ref="H63:J63"/>
    <mergeCell ref="K63:M63"/>
    <mergeCell ref="N63:N64"/>
    <mergeCell ref="E63:G63"/>
    <mergeCell ref="B63:D63"/>
    <mergeCell ref="B70:N70"/>
  </mergeCells>
  <pageMargins left="0.98425196850393704" right="0.19685039370078741" top="0.59055118110236227" bottom="0.59055118110236227" header="0.59055118110236227" footer="0.59055118110236227"/>
  <pageSetup paperSize="9" scale="83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SRU</dc:creator>
  <cp:keywords/>
  <dc:description/>
  <cp:lastModifiedBy>เดือนนภา</cp:lastModifiedBy>
  <cp:revision/>
  <dcterms:created xsi:type="dcterms:W3CDTF">2015-04-27T05:35:34Z</dcterms:created>
  <dcterms:modified xsi:type="dcterms:W3CDTF">2016-07-29T08:44:47Z</dcterms:modified>
  <cp:category/>
  <cp:contentStatus/>
</cp:coreProperties>
</file>