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435" activeTab="0"/>
  </bookViews>
  <sheets>
    <sheet name="กิจกรรม" sheetId="1" r:id="rId1"/>
  </sheets>
  <definedNames>
    <definedName name="_xlnm.Print_Area" localSheetId="0">'กิจกรรม'!$A$1:$N$99</definedName>
  </definedNames>
  <calcPr fullCalcOnLoad="1"/>
</workbook>
</file>

<file path=xl/sharedStrings.xml><?xml version="1.0" encoding="utf-8"?>
<sst xmlns="http://schemas.openxmlformats.org/spreadsheetml/2006/main" count="135" uniqueCount="111">
  <si>
    <t>บาท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</si>
  <si>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</si>
  <si>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</si>
  <si>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</si>
  <si>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</si>
  <si>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</si>
  <si>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</si>
  <si>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</si>
  <si>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</si>
  <si>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</si>
  <si>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</si>
  <si>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</si>
  <si>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</si>
  <si>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วัตถุประสงค์ของกิจกรรม  :</t>
  </si>
  <si>
    <t>งบประมาณ</t>
  </si>
  <si>
    <t>รายละเอียดค่าใช้จ่าย</t>
  </si>
  <si>
    <t>ผลที่คาดว่าจะได้รับจากกิจกรรม  :</t>
  </si>
  <si>
    <t>1)   งบดำเนินงาน</t>
  </si>
  <si>
    <t>1.1)  ค่าตอบแทน</t>
  </si>
  <si>
    <t>1.2)  ค่าใช้สอย</t>
  </si>
  <si>
    <t>มหาวิทยาลัยราชภัฏสุราษฎร์ธานี</t>
  </si>
  <si>
    <t>หน่วยงาน คณะพยาบาลศาสตร์</t>
  </si>
  <si>
    <t>เหตุผลความจำเป็น  :</t>
  </si>
  <si>
    <t>แนวทางการดำเนินงานกิจกรรม  :</t>
  </si>
  <si>
    <t>ความสอดคล้องตัวบ่งชี้หรือตัวชี้วัดของ สกอ. หรือ สภาการพยาบาล (ระบุ)</t>
  </si>
  <si>
    <t>3. เพื่อสร้างวัฒนธรรมองค์กรให้เกิดการแลกเปลี่ยนเรียนรู้ ก่อให้เกิดความสามัคคีในหมู่คณะ</t>
  </si>
  <si>
    <t>ตัวชี้วัดความสำเร็จของกิจกรรม  :</t>
  </si>
  <si>
    <t>1)  ตัวชี้วัดเชิงคุณภาพ  :</t>
  </si>
  <si>
    <t>2)  ตัวชี้วัดเชิงปริมาณ  :</t>
  </si>
  <si>
    <t>3)  ตัวชี้วัดเชิงเวลา  :</t>
  </si>
  <si>
    <t>4)  ตัวชี้วัดเชิงต้นทุน  :</t>
  </si>
  <si>
    <t>อาจารย์ บุคลากร มีความเข้าใจการจัดทำแผนกลยุทธ์ แผนปฏิบัติราชการเพิ่มขึ้น ร้อยละ80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</si>
  <si>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</si>
  <si>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</si>
  <si>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</si>
  <si>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</si>
  <si>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</si>
  <si>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</si>
  <si>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</si>
  <si>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</si>
  <si>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</si>
  <si>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</si>
  <si>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</si>
  <si>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</si>
  <si>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</si>
  <si>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</si>
  <si>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</si>
  <si>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</si>
  <si>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</si>
  <si>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</si>
  <si>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</si>
  <si>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แบบสอบถาม</t>
  </si>
  <si>
    <t>แบบประเมิน</t>
  </si>
  <si>
    <t>แผนการดำเนินงาน /  แผนการใช้จ่ายงบประมาณ  :</t>
  </si>
  <si>
    <t>หน่วย   :   บาท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</si>
  <si>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</si>
  <si>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</si>
  <si>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</si>
  <si>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</si>
  <si>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</si>
  <si>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</si>
  <si>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ปัจจัยสำคัญที่ทำให้การปฏิบัติงานประสบความสำเร็จคือการจัดทำแผนปฏิบัติงานซึ่งการจัดทำแผนหรือการพัฒนาแผนเป็นระยะ ๆนั้น จำเป็นต้องได้รับ</t>
  </si>
  <si>
    <t>ความร่วมมือจากผู้มีส่วนได้ ส่วนเสีย และบุคลากรผู้รับผิดชอบ  ซึ่งจะทำให้การดำเนินงานของคณะ ฯ ครอบคลุมความต้องการขององค์กร พร้อมทั้งสามารถนำ</t>
  </si>
  <si>
    <t xml:space="preserve">ทรัพยากรจากที่ต่าง ๆ มาสนับสนุนการดำเนินงานได้ดียิ่งขึ้น กระบวนการวางแผน การกำหนดทิศทางการดำเนินงาน การกำหนดแผนยุทธศาสตร์ขององค์กร </t>
  </si>
  <si>
    <t>นับว่าเป็นสิ่งสำคัญที่จะช่วยในการบริหารจัดการองค์กรอย่างมีประสิทธิภาพสูงสุด</t>
  </si>
  <si>
    <t>การวิจัย การบริการบริการวิชาการและงานทำนุบำรุงศิลปวัฒนธรรม เพื่อเตรียมความพร้อมเข้าสู่ประชาคมอาเซียนต่อไป</t>
  </si>
  <si>
    <t>รวม</t>
  </si>
  <si>
    <t>4. เพื่อให้อาจารย์ และบุคลากร มีความเข้าใจแนวทางการประเมินโครงการ</t>
  </si>
  <si>
    <t xml:space="preserve">5. เพื่อติดตามผลการปฏิบัติงานของคณะ ควบคุมคุณภาพของโครงการ ให้เป็นไปตามแผนงานที่กำหนดไว้
</t>
  </si>
  <si>
    <t>2.3)  ค่าวัสดุ</t>
  </si>
  <si>
    <t xml:space="preserve"> - ค่าวัสดุหมึกพิมพ์/ปากกา/แฟ้ม</t>
  </si>
  <si>
    <t>1. แต่งตั้งคณะกรรมการ</t>
  </si>
  <si>
    <t>4. สรุปประเมินผลการดำเนินงานแจ้งต่อที่ประชุมเพื่อการดำเนินแนวทางปฏิบัติต่อไป</t>
  </si>
  <si>
    <t>สกอ. ตัวชี้วัดที่ 5.1 การบริหารของคณะเพื่อการกำกับติดตามผลลัพธ์ตามพันธกิจและกลุ่มสถาบัน และเอกลักษณ์ของคณะ</t>
  </si>
  <si>
    <t>สภาการพยาบาล ตัวบ่งชี้ที่ 1 การบริหารองค์กร</t>
  </si>
  <si>
    <t xml:space="preserve"> 3.การดำเนินโครงการ/กิจกรรมทุกประเด็นยุทธศาสตร์ บรรลุเป้าหมาย ร้อยละ 80</t>
  </si>
  <si>
    <t xml:space="preserve">ค่าเช่ารถพาหนะ รถตู้ เดินทางอาจารย์และบุคลากร </t>
  </si>
  <si>
    <t>ค่าตอบแทนวิทยากร 1 คนๆละ 6 ชม.ๆละ 600 บาท</t>
  </si>
  <si>
    <t>ค่าที่พักวิทยากร 1 ห้อง* 2 คืน* 1,200 บาท</t>
  </si>
  <si>
    <t>อาจารย์ บุคลากรมีความรู้ความเข้าใจการจัดทำแผนกลยุทธ์ แผนปฏิบัติราชการ เพิ่มขึ้นร้อยละ 80</t>
  </si>
  <si>
    <t>รายละเอียดกิจกรรม ประจำปีงบประมาณ พ.ศ. 2560</t>
  </si>
  <si>
    <t xml:space="preserve">         คณะพยาบาลศาสตร์ จึงจัดให้มีโครงการจัดทำแผนกลยุทธ์และแผนปฏิบัติราชการประจำปีงบประมาณ 2560  และทบทวนผลการปฏิบัติงาน ปีงบ2559</t>
  </si>
  <si>
    <t xml:space="preserve">และร่วมกำหนด โครงการ/กิจกรรมในปีงบประมาณ 2560ให้สอดคล้องกับงานประกันคุณภาพการศึกษา เพื่อพัฒนาคณะให้มีคุณภาพด้านการเรียนการสอน </t>
  </si>
  <si>
    <r>
      <t xml:space="preserve">เป้าหมาย  : </t>
    </r>
    <r>
      <rPr>
        <sz val="14"/>
        <rFont val="TH SarabunPSK"/>
        <family val="2"/>
      </rPr>
      <t>อาจารย์ 31 คน และเจ้าหน้าที่ จำนวน 7 คน รวม 38 คน</t>
    </r>
  </si>
  <si>
    <t xml:space="preserve">          1.อาจารย์และบุคลากร มีความรู้จากการแลกเปลี่ยนความคิดเห็น เรื่องการวิเคราะห์ SWOT และทบทวนการจัดทำแผนกลยุทธ์ ปี 2559-2552 แผนปฏิบัติราชการ ประจำปีงบประมาณ 2559</t>
  </si>
  <si>
    <t>ค่าที่พักอาจารย์และบุคลากร  21 ห้อง* 1คืน* 1,200 บาท</t>
  </si>
  <si>
    <t>ค่าอาหารว่าง 42 คนๆละ 50 บาท* 4 มื้อ</t>
  </si>
  <si>
    <t xml:space="preserve"> - ค่าวัสดุสำนักงาน/อบรมโครงการ 42 คนๆละ50 บาท</t>
  </si>
  <si>
    <t>ค่าน้ำมันรถพาหนะ รถตู้ เดินทางอาจารย์และบุคลากร 4 คันๆละ3,000บาท</t>
  </si>
  <si>
    <t>อาจารย์ 37 คน และเจ้าหน้าที่ จำนวน 5 คน รวม 42 คน</t>
  </si>
  <si>
    <t>2. เพื่อร่วมจัดทำแผนกลยุทธ์และแผนปฏิบัติราชการ ประจำปีงบประมาณ 2561</t>
  </si>
  <si>
    <t>ประชุมภายใน 2  ครั้ง</t>
  </si>
  <si>
    <t>ค่าอาหารกลางวัน 42 คนๆละ 100 บาท* 1 มื้อ *  2 ครั้ง</t>
  </si>
  <si>
    <t>ค่าอาหารว่าง 42 คนๆละ 25 บาท* 2 มื้อ * 2 ครั้ง</t>
  </si>
  <si>
    <t>ประชุมภายนอก 1 ครั้ง</t>
  </si>
  <si>
    <t>P</t>
  </si>
  <si>
    <t>3.  ประชุมทบทวนแผนกลยุทธ์และแผนปฏิบัติการประจำปีงบประมาณ 60 ประชุมเพื่อจัดทำแผนกลยุทธ์ และแผนปฏิบัติการประจำปีงบประมาณ 61</t>
  </si>
  <si>
    <t>2. กำกับติดตามการดำเนินการตามแผนรายไตรมาศ</t>
  </si>
  <si>
    <t>2 วันๆละ 4  คันๆละ1,800 บาท</t>
  </si>
  <si>
    <t xml:space="preserve"> 2.คณะได้จัดทำแผนกลยุทธ์ ประจำปีงบประมาณ 2560-2563 และแผนปฏิบัติงบประมาณ ประจำปีงบประมาณ 2561</t>
  </si>
  <si>
    <t>1. เพื่อวิเคราะห์ผลการปฏิบัติงาน และทบทวนแผนกลยุทธ์ ปีงบประมาณ 2560 และจัดทำแผนกลยุทธ์ ปี 2561</t>
  </si>
  <si>
    <t xml:space="preserve">กิจกรรมที่ 9.5  การพัฒนาและจัดทำแผนปฏิบัติการประจำปี </t>
  </si>
  <si>
    <t>ค่าอาหารกลางวันและอาหารเย็น 42 คนๆละ 250บาท* 3 มื้อ</t>
  </si>
  <si>
    <t>ผู้รับผิดชอบกิจกรรม :</t>
  </si>
  <si>
    <t xml:space="preserve">       อ.พรรษา หวานบุญ</t>
  </si>
  <si>
    <t>ตัวชี้วัดแผนยุทธศาสตร์</t>
  </si>
  <si>
    <t>ความพึงพอใจของบุคลากรต่อคุณภาพชีวิตและผลสัมฤทธิ์ขององค์กร</t>
  </si>
  <si>
    <t>2. ประเมินผลและพัฒนาการดำเนินงาน</t>
  </si>
  <si>
    <t xml:space="preserve">1. ประชุมอาจารย์ บุคลากรจัดทำแผนปฏิบัติราชการ ประจำปี แผน 4 ปี แผนกลยุทธ์ทางการเงิน และแผนปฏิบัติการงบประมาณ </t>
  </si>
  <si>
    <t>ระดับคุณธรรมและความโปร่งใสในการดำเนินการ</t>
  </si>
  <si>
    <t>ตลอดปีงบประมาณ2560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</si>
</sst>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t&quot;$&quot;#,##0_);\(t&quot;$&quot;#,##0\)"/>
    <numFmt numFmtId="202" formatCode="t&quot;$&quot;#,##0_);[Red]\(t&quot;$&quot;#,##0\)"/>
    <numFmt numFmtId="203" formatCode="t&quot;$&quot;#,##0.00_);\(t&quot;$&quot;#,##0.00\)"/>
    <numFmt numFmtId="204" formatCode="t&quot;$&quot;#,##0.00_);[Red]\(t&quot;$&quot;#,##0.00\)"/>
    <numFmt numFmtId="205" formatCode="_-* #,##0.0_-;\-* #,##0.0_-;_-* &quot;-&quot;??_-;_-@_-"/>
    <numFmt numFmtId="206" formatCode="_-* #,##0_-;\-* #,##0_-;_-* &quot;-&quot;??_-;_-@_-"/>
    <numFmt numFmtId="207" formatCode="#,##0.0"/>
    <numFmt numFmtId="208" formatCode="_-* #,##0.000_-;\-* #,##0.000_-;_-* &quot;-&quot;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29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Arial"/>
      <family val="2"/>
    </font>
    <font>
      <sz val="14"/>
      <name val="Wingdings 2"/>
      <family val="1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2"/>
    </xf>
    <xf numFmtId="0" fontId="20" fillId="0" borderId="0" xfId="0" applyFont="1" applyAlignment="1">
      <alignment horizontal="left" indent="2"/>
    </xf>
    <xf numFmtId="4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indent="1"/>
    </xf>
    <xf numFmtId="49" fontId="20" fillId="0" borderId="0" xfId="0" applyNumberFormat="1" applyFont="1" applyAlignment="1">
      <alignment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left" indent="2"/>
    </xf>
    <xf numFmtId="3" fontId="20" fillId="0" borderId="0" xfId="0" applyNumberFormat="1" applyFont="1" applyAlignment="1">
      <alignment horizontal="left" indent="2"/>
    </xf>
    <xf numFmtId="3" fontId="20" fillId="0" borderId="0" xfId="0" applyNumberFormat="1" applyFont="1" applyAlignment="1">
      <alignment/>
    </xf>
    <xf numFmtId="3" fontId="20" fillId="0" borderId="0" xfId="36" applyNumberFormat="1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/>
    </xf>
    <xf numFmtId="0" fontId="19" fillId="0" borderId="11" xfId="0" applyFont="1" applyFill="1" applyBorder="1" applyAlignment="1">
      <alignment vertical="center" wrapText="1" shrinkToFit="1"/>
    </xf>
    <xf numFmtId="206" fontId="21" fillId="0" borderId="12" xfId="36" applyNumberFormat="1" applyFont="1" applyFill="1" applyBorder="1" applyAlignment="1">
      <alignment/>
    </xf>
    <xf numFmtId="0" fontId="20" fillId="0" borderId="11" xfId="0" applyFont="1" applyFill="1" applyBorder="1" applyAlignment="1">
      <alignment vertical="center" wrapText="1" shrinkToFit="1"/>
    </xf>
    <xf numFmtId="206" fontId="22" fillId="0" borderId="12" xfId="36" applyNumberFormat="1" applyFont="1" applyFill="1" applyBorder="1" applyAlignment="1">
      <alignment/>
    </xf>
    <xf numFmtId="0" fontId="20" fillId="0" borderId="12" xfId="0" applyFont="1" applyFill="1" applyBorder="1" applyAlignment="1">
      <alignment vertical="center" wrapText="1" shrinkToFit="1"/>
    </xf>
    <xf numFmtId="206" fontId="22" fillId="0" borderId="12" xfId="36" applyNumberFormat="1" applyFont="1" applyBorder="1" applyAlignment="1">
      <alignment/>
    </xf>
    <xf numFmtId="0" fontId="19" fillId="0" borderId="12" xfId="0" applyFont="1" applyFill="1" applyBorder="1" applyAlignment="1">
      <alignment vertical="center" wrapText="1" shrinkToFit="1"/>
    </xf>
    <xf numFmtId="206" fontId="27" fillId="0" borderId="12" xfId="36" applyNumberFormat="1" applyFont="1" applyBorder="1" applyAlignment="1">
      <alignment/>
    </xf>
    <xf numFmtId="0" fontId="20" fillId="0" borderId="0" xfId="0" applyFont="1" applyAlignment="1">
      <alignment horizontal="left" indent="3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06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indent="3"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206" fontId="21" fillId="0" borderId="12" xfId="36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right"/>
    </xf>
    <xf numFmtId="0" fontId="22" fillId="0" borderId="12" xfId="0" applyFont="1" applyFill="1" applyBorder="1" applyAlignment="1">
      <alignment vertical="center" wrapText="1" shrinkToFit="1"/>
    </xf>
    <xf numFmtId="0" fontId="20" fillId="0" borderId="12" xfId="0" applyFont="1" applyFill="1" applyBorder="1" applyAlignment="1">
      <alignment horizontal="center"/>
    </xf>
    <xf numFmtId="0" fontId="19" fillId="24" borderId="0" xfId="0" applyFont="1" applyFill="1" applyAlignment="1">
      <alignment/>
    </xf>
    <xf numFmtId="206" fontId="19" fillId="0" borderId="0" xfId="36" applyNumberFormat="1" applyFont="1" applyFill="1" applyAlignment="1">
      <alignment shrinkToFit="1"/>
    </xf>
    <xf numFmtId="0" fontId="24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206" fontId="27" fillId="0" borderId="12" xfId="36" applyNumberFormat="1" applyFont="1" applyFill="1" applyBorder="1" applyAlignment="1">
      <alignment/>
    </xf>
    <xf numFmtId="3" fontId="27" fillId="0" borderId="12" xfId="36" applyNumberFormat="1" applyFont="1" applyFill="1" applyBorder="1" applyAlignment="1">
      <alignment/>
    </xf>
    <xf numFmtId="0" fontId="20" fillId="0" borderId="0" xfId="44" applyFont="1" applyAlignment="1">
      <alignment horizontal="left"/>
      <protection/>
    </xf>
    <xf numFmtId="0" fontId="28" fillId="0" borderId="0" xfId="0" applyFont="1" applyAlignment="1">
      <alignment/>
    </xf>
    <xf numFmtId="0" fontId="20" fillId="0" borderId="0" xfId="44" applyFont="1">
      <alignment/>
      <protection/>
    </xf>
    <xf numFmtId="0" fontId="21" fillId="0" borderId="0" xfId="0" applyFont="1" applyAlignment="1">
      <alignment/>
    </xf>
    <xf numFmtId="3" fontId="21" fillId="0" borderId="0" xfId="36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36" applyNumberFormat="1" applyFont="1" applyAlignment="1">
      <alignment/>
    </xf>
    <xf numFmtId="3" fontId="22" fillId="0" borderId="0" xfId="36" applyNumberFormat="1" applyFont="1" applyAlignment="1">
      <alignment/>
    </xf>
    <xf numFmtId="3" fontId="21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41" fontId="19" fillId="0" borderId="0" xfId="0" applyNumberFormat="1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 wrapText="1" shrinkToFit="1"/>
    </xf>
    <xf numFmtId="0" fontId="19" fillId="25" borderId="12" xfId="0" applyFont="1" applyFill="1" applyBorder="1" applyAlignment="1">
      <alignment horizontal="center" vertical="center" wrapText="1" shrinkToFit="1"/>
    </xf>
    <xf numFmtId="206" fontId="21" fillId="25" borderId="12" xfId="36" applyNumberFormat="1" applyFont="1" applyFill="1" applyBorder="1" applyAlignment="1">
      <alignment horizontal="center"/>
    </xf>
    <xf numFmtId="206" fontId="21" fillId="25" borderId="12" xfId="0" applyNumberFormat="1" applyFont="1" applyFill="1" applyBorder="1" applyAlignment="1">
      <alignment/>
    </xf>
    <xf numFmtId="206" fontId="21" fillId="25" borderId="12" xfId="0" applyNumberFormat="1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99"/>
  <sheetViews>
    <sheetView tabSelected="1" view="pageBreakPreview" zoomScale="90" zoomScaleSheetLayoutView="90" zoomScalePageLayoutView="0" workbookViewId="0" topLeftCell="A73">
      <selection activeCell="A71" sqref="A71"/>
    </sheetView>
  </sheetViews>
  <sheetFormatPr defaultColWidth="9.140625" defaultRowHeight="21.75"/>
  <cols>
    <col min="1" max="1" width="27.7109375" style="2" customWidth="1"/>
    <col min="2" max="2" width="6.8515625" style="2" customWidth="1"/>
    <col min="3" max="3" width="5.57421875" style="2" customWidth="1"/>
    <col min="4" max="4" width="6.00390625" style="2" customWidth="1"/>
    <col min="5" max="5" width="6.28125" style="2" customWidth="1"/>
    <col min="6" max="6" width="7.140625" style="2" customWidth="1"/>
    <col min="7" max="7" width="7.00390625" style="2" customWidth="1"/>
    <col min="8" max="8" width="7.421875" style="2" customWidth="1"/>
    <col min="9" max="9" width="5.7109375" style="2" customWidth="1"/>
    <col min="10" max="11" width="6.421875" style="2" customWidth="1"/>
    <col min="12" max="12" width="6.57421875" style="2" customWidth="1"/>
    <col min="13" max="13" width="6.421875" style="2" customWidth="1"/>
    <col min="14" max="14" width="8.00390625" style="2" customWidth="1"/>
    <col min="15" max="16384" width="9.140625" style="2" customWidth="1"/>
  </cols>
  <sheetData>
    <row r="1" spans="1:14" s="35" customFormat="1" ht="18.75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5" customFormat="1" ht="18.7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35" customFormat="1" ht="18.75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7" ht="12" customHeight="1" thickTop="1">
      <c r="B5" s="3"/>
      <c r="C5" s="3"/>
      <c r="D5" s="3"/>
      <c r="E5" s="3"/>
      <c r="F5" s="3"/>
      <c r="G5" s="3"/>
    </row>
    <row r="6" spans="1:14" s="29" customFormat="1" ht="18.75">
      <c r="A6" s="30" t="s">
        <v>101</v>
      </c>
      <c r="B6" s="31"/>
      <c r="C6" s="31"/>
      <c r="D6" s="31"/>
      <c r="F6" s="31"/>
      <c r="G6" s="30"/>
      <c r="H6" s="30"/>
      <c r="I6" s="30"/>
      <c r="J6" s="30"/>
      <c r="K6" s="65"/>
      <c r="L6" s="65"/>
      <c r="M6" s="65"/>
      <c r="N6" s="65"/>
    </row>
    <row r="7" ht="12" customHeight="1">
      <c r="A7" s="1"/>
    </row>
    <row r="8" spans="1:8" s="4" customFormat="1" ht="18.75">
      <c r="A8" s="1" t="s">
        <v>22</v>
      </c>
      <c r="H8" s="48"/>
    </row>
    <row r="9" s="4" customFormat="1" ht="18.75">
      <c r="A9" s="28" t="s">
        <v>61</v>
      </c>
    </row>
    <row r="10" s="4" customFormat="1" ht="18.75">
      <c r="A10" s="2" t="s">
        <v>62</v>
      </c>
    </row>
    <row r="11" ht="22.5" customHeight="1">
      <c r="A11" s="2" t="s">
        <v>63</v>
      </c>
    </row>
    <row r="12" ht="22.5" customHeight="1">
      <c r="A12" s="2" t="s">
        <v>64</v>
      </c>
    </row>
    <row r="13" s="29" customFormat="1" ht="22.5" customHeight="1">
      <c r="A13" s="29" t="s">
        <v>81</v>
      </c>
    </row>
    <row r="14" s="29" customFormat="1" ht="22.5" customHeight="1">
      <c r="A14" s="29" t="s">
        <v>82</v>
      </c>
    </row>
    <row r="15" s="29" customFormat="1" ht="22.5" customHeight="1">
      <c r="A15" s="29" t="s">
        <v>65</v>
      </c>
    </row>
    <row r="16" ht="10.5" customHeight="1"/>
    <row r="17" ht="23.25" customHeight="1">
      <c r="A17" s="1" t="s">
        <v>13</v>
      </c>
    </row>
    <row r="18" s="29" customFormat="1" ht="23.25" customHeight="1">
      <c r="A18" s="32" t="s">
        <v>100</v>
      </c>
    </row>
    <row r="19" s="30" customFormat="1" ht="18.75">
      <c r="A19" s="32" t="s">
        <v>90</v>
      </c>
    </row>
    <row r="20" s="4" customFormat="1" ht="18.75">
      <c r="A20" s="16" t="s">
        <v>25</v>
      </c>
    </row>
    <row r="21" spans="1:13" s="4" customFormat="1" ht="18.75">
      <c r="A21" s="16" t="s">
        <v>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"/>
      <c r="M21" s="2"/>
    </row>
    <row r="22" spans="1:13" s="4" customFormat="1" ht="18.75">
      <c r="A22" s="67" t="s">
        <v>68</v>
      </c>
      <c r="B22" s="68"/>
      <c r="C22" s="68"/>
      <c r="D22" s="68"/>
      <c r="E22" s="68"/>
      <c r="F22" s="68"/>
      <c r="G22" s="68"/>
      <c r="H22" s="68"/>
      <c r="I22" s="69"/>
      <c r="J22" s="69"/>
      <c r="K22" s="69"/>
      <c r="L22" s="2"/>
      <c r="M22" s="2"/>
    </row>
    <row r="23" s="4" customFormat="1" ht="8.25" customHeight="1">
      <c r="A23" s="16"/>
    </row>
    <row r="24" ht="18.75">
      <c r="A24" s="4" t="s">
        <v>23</v>
      </c>
    </row>
    <row r="25" ht="18.75">
      <c r="A25" s="36" t="s">
        <v>108</v>
      </c>
    </row>
    <row r="26" ht="18.75">
      <c r="A26" s="16" t="s">
        <v>107</v>
      </c>
    </row>
    <row r="27" spans="1:13" s="4" customFormat="1" ht="6" customHeight="1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="4" customFormat="1" ht="18.75">
      <c r="A28" s="1" t="s">
        <v>24</v>
      </c>
    </row>
    <row r="29" s="29" customFormat="1" ht="18.75">
      <c r="A29" s="32" t="s">
        <v>73</v>
      </c>
    </row>
    <row r="30" s="29" customFormat="1" ht="18.75">
      <c r="A30" s="32" t="s">
        <v>74</v>
      </c>
    </row>
    <row r="31" spans="1:3" ht="10.5" customHeight="1">
      <c r="A31" s="5"/>
      <c r="B31" s="7"/>
      <c r="C31" s="7"/>
    </row>
    <row r="32" s="4" customFormat="1" ht="18.75">
      <c r="A32" s="1" t="s">
        <v>26</v>
      </c>
    </row>
    <row r="33" spans="1:2" ht="18.75">
      <c r="A33" s="1" t="s">
        <v>27</v>
      </c>
      <c r="B33" s="2" t="s">
        <v>31</v>
      </c>
    </row>
    <row r="34" spans="1:3" s="58" customFormat="1" ht="18.75">
      <c r="A34" s="1" t="s">
        <v>105</v>
      </c>
      <c r="B34" s="56">
        <v>6.2</v>
      </c>
      <c r="C34" s="58" t="s">
        <v>106</v>
      </c>
    </row>
    <row r="35" spans="1:3" ht="18.75">
      <c r="A35" s="1"/>
      <c r="B35" s="16">
        <v>6.4</v>
      </c>
      <c r="C35" s="57" t="s">
        <v>109</v>
      </c>
    </row>
    <row r="36" spans="1:7" ht="18.75">
      <c r="A36" s="1" t="s">
        <v>28</v>
      </c>
      <c r="B36" s="29" t="s">
        <v>89</v>
      </c>
      <c r="C36" s="29"/>
      <c r="D36" s="29"/>
      <c r="E36" s="29"/>
      <c r="F36" s="29"/>
      <c r="G36" s="29"/>
    </row>
    <row r="37" spans="1:2" s="29" customFormat="1" ht="18.75">
      <c r="A37" s="33" t="s">
        <v>29</v>
      </c>
      <c r="B37" s="29" t="s">
        <v>110</v>
      </c>
    </row>
    <row r="38" spans="1:4" s="29" customFormat="1" ht="18.75">
      <c r="A38" s="33" t="s">
        <v>30</v>
      </c>
      <c r="B38" s="74">
        <f>B42</f>
        <v>120000</v>
      </c>
      <c r="C38" s="74"/>
      <c r="D38" s="29" t="s">
        <v>0</v>
      </c>
    </row>
    <row r="39" spans="1:3" ht="10.5" customHeight="1">
      <c r="A39" s="5"/>
      <c r="B39" s="7"/>
      <c r="C39" s="7"/>
    </row>
    <row r="40" spans="1:5" s="29" customFormat="1" ht="21.75" customHeight="1">
      <c r="A40" s="33" t="s">
        <v>83</v>
      </c>
      <c r="B40" s="30"/>
      <c r="C40" s="30"/>
      <c r="D40" s="30"/>
      <c r="E40" s="30"/>
    </row>
    <row r="41" spans="1:5" s="29" customFormat="1" ht="10.5" customHeight="1">
      <c r="A41" s="33"/>
      <c r="B41" s="30"/>
      <c r="C41" s="30"/>
      <c r="D41" s="30"/>
      <c r="E41" s="30"/>
    </row>
    <row r="42" spans="1:9" s="30" customFormat="1" ht="21.75" customHeight="1">
      <c r="A42" s="33" t="s">
        <v>14</v>
      </c>
      <c r="B42" s="74">
        <f>H45</f>
        <v>120000</v>
      </c>
      <c r="C42" s="74"/>
      <c r="D42" s="30" t="s">
        <v>0</v>
      </c>
      <c r="I42" s="49"/>
    </row>
    <row r="43" spans="1:8" s="4" customFormat="1" ht="9" customHeight="1">
      <c r="A43" s="8"/>
      <c r="B43" s="2"/>
      <c r="C43" s="2"/>
      <c r="D43" s="2"/>
      <c r="E43" s="2"/>
      <c r="F43" s="2"/>
      <c r="G43" s="2"/>
      <c r="H43" s="2"/>
    </row>
    <row r="44" spans="1:8" s="9" customFormat="1" ht="18.75">
      <c r="A44" s="4" t="s">
        <v>15</v>
      </c>
      <c r="B44" s="4"/>
      <c r="C44" s="4"/>
      <c r="D44" s="4"/>
      <c r="E44" s="4"/>
      <c r="F44" s="4"/>
      <c r="G44" s="4"/>
      <c r="H44" s="4"/>
    </row>
    <row r="45" spans="1:12" s="4" customFormat="1" ht="18.75">
      <c r="A45" s="10" t="s">
        <v>17</v>
      </c>
      <c r="B45" s="11"/>
      <c r="C45" s="11"/>
      <c r="D45" s="11"/>
      <c r="E45" s="11"/>
      <c r="F45" s="11"/>
      <c r="G45" s="59"/>
      <c r="H45" s="60">
        <f>G46+G48+G61</f>
        <v>120000</v>
      </c>
      <c r="I45" s="61" t="s">
        <v>0</v>
      </c>
      <c r="J45" s="61"/>
      <c r="K45" s="11"/>
      <c r="L45" s="11"/>
    </row>
    <row r="46" spans="1:12" s="4" customFormat="1" ht="18.75">
      <c r="A46" s="12" t="s">
        <v>18</v>
      </c>
      <c r="B46" s="11"/>
      <c r="C46" s="11"/>
      <c r="D46" s="11"/>
      <c r="F46" s="11"/>
      <c r="G46" s="62">
        <f>+F47</f>
        <v>3600</v>
      </c>
      <c r="H46" s="61" t="s">
        <v>0</v>
      </c>
      <c r="I46" s="61"/>
      <c r="J46" s="61"/>
      <c r="K46" s="11"/>
      <c r="L46" s="11"/>
    </row>
    <row r="47" spans="1:12" s="4" customFormat="1" ht="18.75">
      <c r="A47" s="44" t="s">
        <v>77</v>
      </c>
      <c r="B47" s="11"/>
      <c r="C47" s="11"/>
      <c r="D47" s="11"/>
      <c r="F47" s="14">
        <v>3600</v>
      </c>
      <c r="G47" s="63" t="s">
        <v>0</v>
      </c>
      <c r="H47" s="61"/>
      <c r="I47" s="61"/>
      <c r="J47" s="61"/>
      <c r="K47" s="11"/>
      <c r="L47" s="11"/>
    </row>
    <row r="48" spans="1:12" s="4" customFormat="1" ht="16.5" customHeight="1">
      <c r="A48" s="12" t="s">
        <v>19</v>
      </c>
      <c r="B48" s="11"/>
      <c r="C48" s="11"/>
      <c r="D48" s="11"/>
      <c r="E48" s="11"/>
      <c r="F48" s="11"/>
      <c r="G48" s="64">
        <f>SUM(F50:F60)</f>
        <v>106500</v>
      </c>
      <c r="H48" s="61" t="s">
        <v>0</v>
      </c>
      <c r="I48" s="59"/>
      <c r="J48" s="61"/>
      <c r="K48" s="11"/>
      <c r="L48" s="11"/>
    </row>
    <row r="49" spans="1:12" s="4" customFormat="1" ht="20.25" customHeight="1">
      <c r="A49" s="10" t="s">
        <v>91</v>
      </c>
      <c r="B49" s="11"/>
      <c r="C49" s="11"/>
      <c r="D49" s="11"/>
      <c r="E49" s="11"/>
      <c r="F49" s="11"/>
      <c r="G49" s="45"/>
      <c r="H49" s="11"/>
      <c r="J49" s="11"/>
      <c r="K49" s="11"/>
      <c r="L49" s="11"/>
    </row>
    <row r="50" spans="1:12" s="4" customFormat="1" ht="19.5" customHeight="1">
      <c r="A50" s="44" t="s">
        <v>92</v>
      </c>
      <c r="B50" s="11"/>
      <c r="C50" s="11"/>
      <c r="D50" s="11"/>
      <c r="E50" s="11"/>
      <c r="F50" s="14">
        <v>8400</v>
      </c>
      <c r="G50" s="44" t="s">
        <v>0</v>
      </c>
      <c r="H50" s="11"/>
      <c r="I50" s="11"/>
      <c r="J50" s="11"/>
      <c r="K50" s="11"/>
      <c r="L50" s="11"/>
    </row>
    <row r="51" spans="1:12" s="4" customFormat="1" ht="19.5" customHeight="1">
      <c r="A51" s="44" t="s">
        <v>93</v>
      </c>
      <c r="B51" s="11"/>
      <c r="C51" s="11"/>
      <c r="D51" s="11"/>
      <c r="E51" s="11"/>
      <c r="F51" s="14">
        <v>4200</v>
      </c>
      <c r="G51" s="44" t="s">
        <v>0</v>
      </c>
      <c r="I51" s="11"/>
      <c r="J51" s="11"/>
      <c r="K51" s="11"/>
      <c r="L51" s="11"/>
    </row>
    <row r="52" spans="1:12" s="4" customFormat="1" ht="57" customHeight="1">
      <c r="A52" s="44"/>
      <c r="B52" s="11"/>
      <c r="C52" s="11"/>
      <c r="D52" s="11"/>
      <c r="E52" s="11"/>
      <c r="F52" s="14"/>
      <c r="G52" s="44"/>
      <c r="I52" s="11"/>
      <c r="J52" s="11"/>
      <c r="K52" s="11"/>
      <c r="L52" s="11"/>
    </row>
    <row r="53" spans="1:12" s="4" customFormat="1" ht="19.5" customHeight="1">
      <c r="A53" s="10" t="s">
        <v>94</v>
      </c>
      <c r="B53" s="11"/>
      <c r="C53" s="11"/>
      <c r="D53" s="11"/>
      <c r="E53" s="11"/>
      <c r="F53" s="14"/>
      <c r="G53" s="44"/>
      <c r="I53" s="14"/>
      <c r="J53" s="11"/>
      <c r="K53" s="11"/>
      <c r="L53" s="11"/>
    </row>
    <row r="54" spans="1:12" s="4" customFormat="1" ht="18.75">
      <c r="A54" s="44" t="s">
        <v>76</v>
      </c>
      <c r="B54" s="11"/>
      <c r="C54" s="11"/>
      <c r="D54" s="11"/>
      <c r="F54" s="14">
        <v>14400</v>
      </c>
      <c r="G54" s="15" t="s">
        <v>0</v>
      </c>
      <c r="H54" s="11"/>
      <c r="I54" s="14"/>
      <c r="J54" s="14"/>
      <c r="K54" s="11"/>
      <c r="L54" s="11"/>
    </row>
    <row r="55" spans="1:12" s="4" customFormat="1" ht="18.75">
      <c r="A55" s="44" t="s">
        <v>98</v>
      </c>
      <c r="B55" s="11"/>
      <c r="C55" s="11"/>
      <c r="D55" s="11"/>
      <c r="F55" s="14"/>
      <c r="G55" s="15"/>
      <c r="H55" s="11"/>
      <c r="I55" s="14"/>
      <c r="J55" s="14"/>
      <c r="K55" s="11"/>
      <c r="L55" s="11"/>
    </row>
    <row r="56" spans="1:12" s="4" customFormat="1" ht="18.75">
      <c r="A56" s="44" t="s">
        <v>88</v>
      </c>
      <c r="B56" s="11"/>
      <c r="C56" s="11"/>
      <c r="D56" s="11"/>
      <c r="F56" s="14">
        <v>12000</v>
      </c>
      <c r="G56" s="15" t="s">
        <v>0</v>
      </c>
      <c r="H56" s="11"/>
      <c r="I56" s="14"/>
      <c r="J56" s="14"/>
      <c r="K56" s="11"/>
      <c r="L56" s="11"/>
    </row>
    <row r="57" spans="1:12" s="4" customFormat="1" ht="18.75">
      <c r="A57" s="44" t="s">
        <v>85</v>
      </c>
      <c r="B57" s="11"/>
      <c r="C57" s="11"/>
      <c r="D57" s="11"/>
      <c r="F57" s="14">
        <v>25200</v>
      </c>
      <c r="G57" s="15" t="s">
        <v>0</v>
      </c>
      <c r="H57" s="11"/>
      <c r="I57" s="14"/>
      <c r="J57" s="14"/>
      <c r="K57" s="11"/>
      <c r="L57" s="11"/>
    </row>
    <row r="58" spans="1:12" s="4" customFormat="1" ht="18.75">
      <c r="A58" s="44" t="s">
        <v>78</v>
      </c>
      <c r="B58" s="11"/>
      <c r="C58" s="11"/>
      <c r="D58" s="11"/>
      <c r="F58" s="14">
        <v>2400</v>
      </c>
      <c r="G58" s="15" t="s">
        <v>0</v>
      </c>
      <c r="H58" s="11"/>
      <c r="I58" s="14"/>
      <c r="J58" s="14"/>
      <c r="K58" s="11"/>
      <c r="L58" s="11"/>
    </row>
    <row r="59" spans="1:12" s="4" customFormat="1" ht="19.5" customHeight="1">
      <c r="A59" s="44" t="s">
        <v>102</v>
      </c>
      <c r="B59" s="11"/>
      <c r="C59" s="11"/>
      <c r="D59" s="11"/>
      <c r="E59" s="11"/>
      <c r="F59" s="14">
        <v>31500</v>
      </c>
      <c r="G59" s="44" t="s">
        <v>0</v>
      </c>
      <c r="I59" s="14"/>
      <c r="J59" s="14"/>
      <c r="K59" s="11"/>
      <c r="L59" s="11"/>
    </row>
    <row r="60" spans="1:12" s="4" customFormat="1" ht="19.5" customHeight="1">
      <c r="A60" s="44" t="s">
        <v>86</v>
      </c>
      <c r="B60" s="11"/>
      <c r="C60" s="11"/>
      <c r="D60" s="11"/>
      <c r="E60" s="11"/>
      <c r="F60" s="14">
        <v>8400</v>
      </c>
      <c r="G60" s="44" t="s">
        <v>0</v>
      </c>
      <c r="I60" s="11"/>
      <c r="J60" s="14"/>
      <c r="K60" s="11"/>
      <c r="L60" s="11"/>
    </row>
    <row r="61" spans="1:12" s="4" customFormat="1" ht="21" customHeight="1">
      <c r="A61" s="12" t="s">
        <v>69</v>
      </c>
      <c r="B61" s="11"/>
      <c r="C61" s="11"/>
      <c r="D61" s="11"/>
      <c r="E61" s="11"/>
      <c r="F61" s="11"/>
      <c r="G61" s="11">
        <f>SUM(F62:F63)</f>
        <v>9900</v>
      </c>
      <c r="H61" s="11" t="s">
        <v>0</v>
      </c>
      <c r="J61" s="11"/>
      <c r="K61" s="11"/>
      <c r="L61" s="11"/>
    </row>
    <row r="62" spans="1:12" s="4" customFormat="1" ht="21" customHeight="1">
      <c r="A62" s="13" t="s">
        <v>87</v>
      </c>
      <c r="B62" s="11"/>
      <c r="C62" s="11"/>
      <c r="D62" s="11"/>
      <c r="E62" s="11"/>
      <c r="F62" s="14">
        <v>2100</v>
      </c>
      <c r="G62" s="14" t="s">
        <v>0</v>
      </c>
      <c r="I62" s="11"/>
      <c r="J62" s="11"/>
      <c r="K62" s="11"/>
      <c r="L62" s="11"/>
    </row>
    <row r="63" spans="1:12" s="4" customFormat="1" ht="19.5" customHeight="1">
      <c r="A63" s="13" t="s">
        <v>70</v>
      </c>
      <c r="B63" s="11"/>
      <c r="C63" s="11"/>
      <c r="D63" s="11"/>
      <c r="E63" s="11"/>
      <c r="F63" s="14">
        <v>7800</v>
      </c>
      <c r="G63" s="14" t="s">
        <v>0</v>
      </c>
      <c r="I63" s="11"/>
      <c r="J63" s="11"/>
      <c r="K63" s="11"/>
      <c r="L63" s="11"/>
    </row>
    <row r="64" spans="1:12" s="4" customFormat="1" ht="6" customHeight="1">
      <c r="A64" s="13"/>
      <c r="B64" s="11"/>
      <c r="C64" s="11"/>
      <c r="D64" s="11"/>
      <c r="E64" s="11"/>
      <c r="F64" s="14"/>
      <c r="G64" s="14"/>
      <c r="I64" s="11"/>
      <c r="J64" s="11"/>
      <c r="K64" s="11"/>
      <c r="L64" s="11"/>
    </row>
    <row r="65" spans="1:11" ht="18.75">
      <c r="A65" s="1" t="s">
        <v>53</v>
      </c>
      <c r="K65" s="16" t="s">
        <v>54</v>
      </c>
    </row>
    <row r="66" spans="1:14" s="17" customFormat="1" ht="18.75">
      <c r="A66" s="79" t="s">
        <v>55</v>
      </c>
      <c r="B66" s="80" t="s">
        <v>56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s="17" customFormat="1" ht="18.75">
      <c r="A67" s="81"/>
      <c r="B67" s="82" t="s">
        <v>57</v>
      </c>
      <c r="C67" s="82"/>
      <c r="D67" s="82"/>
      <c r="E67" s="82" t="s">
        <v>58</v>
      </c>
      <c r="F67" s="82"/>
      <c r="G67" s="82"/>
      <c r="H67" s="82" t="s">
        <v>59</v>
      </c>
      <c r="I67" s="82"/>
      <c r="J67" s="82"/>
      <c r="K67" s="82" t="s">
        <v>60</v>
      </c>
      <c r="L67" s="82"/>
      <c r="M67" s="82"/>
      <c r="N67" s="82" t="s">
        <v>66</v>
      </c>
    </row>
    <row r="68" spans="1:14" s="18" customFormat="1" ht="21.75" customHeight="1">
      <c r="A68" s="83"/>
      <c r="B68" s="84" t="s">
        <v>1</v>
      </c>
      <c r="C68" s="84" t="s">
        <v>2</v>
      </c>
      <c r="D68" s="84" t="s">
        <v>3</v>
      </c>
      <c r="E68" s="84" t="s">
        <v>4</v>
      </c>
      <c r="F68" s="84" t="s">
        <v>5</v>
      </c>
      <c r="G68" s="84" t="s">
        <v>6</v>
      </c>
      <c r="H68" s="84" t="s">
        <v>7</v>
      </c>
      <c r="I68" s="84" t="s">
        <v>8</v>
      </c>
      <c r="J68" s="84" t="s">
        <v>9</v>
      </c>
      <c r="K68" s="84" t="s">
        <v>10</v>
      </c>
      <c r="L68" s="84" t="s">
        <v>11</v>
      </c>
      <c r="M68" s="84" t="s">
        <v>12</v>
      </c>
      <c r="N68" s="82"/>
    </row>
    <row r="69" spans="1:14" s="18" customFormat="1" ht="20.25" customHeight="1">
      <c r="A69" s="46" t="s">
        <v>71</v>
      </c>
      <c r="B69" s="50" t="s">
        <v>95</v>
      </c>
      <c r="C69" s="41"/>
      <c r="D69" s="41"/>
      <c r="E69" s="41"/>
      <c r="F69" s="41"/>
      <c r="G69" s="41"/>
      <c r="H69" s="51"/>
      <c r="I69" s="52"/>
      <c r="J69" s="51"/>
      <c r="K69" s="51"/>
      <c r="L69" s="51"/>
      <c r="M69" s="51"/>
      <c r="N69" s="51"/>
    </row>
    <row r="70" spans="1:14" s="18" customFormat="1" ht="36" customHeight="1">
      <c r="A70" s="46" t="s">
        <v>97</v>
      </c>
      <c r="B70" s="50"/>
      <c r="C70" s="41"/>
      <c r="D70" s="50" t="s">
        <v>95</v>
      </c>
      <c r="E70" s="41"/>
      <c r="F70" s="41"/>
      <c r="G70" s="50" t="s">
        <v>95</v>
      </c>
      <c r="H70" s="51"/>
      <c r="I70" s="52"/>
      <c r="J70" s="50" t="s">
        <v>95</v>
      </c>
      <c r="K70" s="51"/>
      <c r="L70" s="51"/>
      <c r="M70" s="50" t="s">
        <v>95</v>
      </c>
      <c r="N70" s="51"/>
    </row>
    <row r="71" spans="1:14" ht="66.75" customHeight="1">
      <c r="A71" s="46" t="s">
        <v>96</v>
      </c>
      <c r="B71" s="41"/>
      <c r="C71" s="41"/>
      <c r="D71" s="41"/>
      <c r="E71" s="41"/>
      <c r="F71" s="41"/>
      <c r="G71" s="50" t="s">
        <v>95</v>
      </c>
      <c r="H71" s="50" t="s">
        <v>95</v>
      </c>
      <c r="I71" s="53"/>
      <c r="J71" s="50"/>
      <c r="K71" s="50" t="s">
        <v>95</v>
      </c>
      <c r="L71" s="50"/>
      <c r="M71" s="41"/>
      <c r="N71" s="47"/>
    </row>
    <row r="72" spans="1:14" ht="36.75" customHeight="1">
      <c r="A72" s="46" t="s">
        <v>72</v>
      </c>
      <c r="B72" s="47"/>
      <c r="C72" s="47"/>
      <c r="D72" s="41"/>
      <c r="E72" s="47"/>
      <c r="F72" s="47"/>
      <c r="G72" s="47"/>
      <c r="H72" s="47"/>
      <c r="I72" s="47"/>
      <c r="J72" s="47"/>
      <c r="K72" s="50"/>
      <c r="L72" s="50" t="s">
        <v>95</v>
      </c>
      <c r="M72" s="47"/>
      <c r="N72" s="47"/>
    </row>
    <row r="73" spans="1:14" ht="18" customHeight="1">
      <c r="A73" s="85" t="s">
        <v>32</v>
      </c>
      <c r="B73" s="80" t="s">
        <v>33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1:14" ht="18" customHeight="1">
      <c r="A74" s="86" t="s">
        <v>34</v>
      </c>
      <c r="B74" s="87">
        <f>+B75+B76+B81+B84+B85</f>
        <v>0</v>
      </c>
      <c r="C74" s="87">
        <f aca="true" t="shared" si="0" ref="C74:M74">+C75+C76+C81+C84+C85</f>
        <v>0</v>
      </c>
      <c r="D74" s="87">
        <f t="shared" si="0"/>
        <v>0</v>
      </c>
      <c r="E74" s="87">
        <f t="shared" si="0"/>
        <v>0</v>
      </c>
      <c r="F74" s="87">
        <f t="shared" si="0"/>
        <v>0</v>
      </c>
      <c r="G74" s="87">
        <f t="shared" si="0"/>
        <v>6300</v>
      </c>
      <c r="H74" s="87">
        <f t="shared" si="0"/>
        <v>107400</v>
      </c>
      <c r="I74" s="87">
        <f t="shared" si="0"/>
        <v>0</v>
      </c>
      <c r="J74" s="87">
        <f t="shared" si="0"/>
        <v>0</v>
      </c>
      <c r="K74" s="87">
        <f t="shared" si="0"/>
        <v>6300</v>
      </c>
      <c r="L74" s="87">
        <f t="shared" si="0"/>
        <v>0</v>
      </c>
      <c r="M74" s="87">
        <f t="shared" si="0"/>
        <v>0</v>
      </c>
      <c r="N74" s="88">
        <f>SUM(B74:M74)</f>
        <v>120000</v>
      </c>
    </row>
    <row r="75" spans="1:14" s="18" customFormat="1" ht="18" customHeight="1">
      <c r="A75" s="20" t="s">
        <v>35</v>
      </c>
      <c r="B75" s="42">
        <v>0</v>
      </c>
      <c r="C75" s="42">
        <v>0</v>
      </c>
      <c r="D75" s="42"/>
      <c r="E75" s="42"/>
      <c r="F75" s="42"/>
      <c r="G75" s="42"/>
      <c r="H75" s="42"/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88">
        <f aca="true" t="shared" si="1" ref="N75:N87">SUM(B75:M75)</f>
        <v>0</v>
      </c>
    </row>
    <row r="76" spans="1:14" ht="18" customHeight="1">
      <c r="A76" s="20" t="s">
        <v>36</v>
      </c>
      <c r="B76" s="21">
        <f>SUM(B77:B80)</f>
        <v>0</v>
      </c>
      <c r="C76" s="21">
        <f aca="true" t="shared" si="2" ref="C76:L76">SUM(C77:C80)</f>
        <v>0</v>
      </c>
      <c r="D76" s="21">
        <f t="shared" si="2"/>
        <v>0</v>
      </c>
      <c r="E76" s="21">
        <f t="shared" si="2"/>
        <v>0</v>
      </c>
      <c r="F76" s="21">
        <f t="shared" si="2"/>
        <v>0</v>
      </c>
      <c r="G76" s="21">
        <f t="shared" si="2"/>
        <v>6300</v>
      </c>
      <c r="H76" s="21">
        <f t="shared" si="2"/>
        <v>107400</v>
      </c>
      <c r="I76" s="21">
        <f t="shared" si="2"/>
        <v>0</v>
      </c>
      <c r="J76" s="21">
        <f t="shared" si="2"/>
        <v>0</v>
      </c>
      <c r="K76" s="21">
        <f t="shared" si="2"/>
        <v>6300</v>
      </c>
      <c r="L76" s="21">
        <f t="shared" si="2"/>
        <v>0</v>
      </c>
      <c r="M76" s="21">
        <f>SUM(M77:M80)</f>
        <v>0</v>
      </c>
      <c r="N76" s="88">
        <f t="shared" si="1"/>
        <v>120000</v>
      </c>
    </row>
    <row r="77" spans="1:14" ht="18" customHeight="1">
      <c r="A77" s="22" t="s">
        <v>37</v>
      </c>
      <c r="B77" s="27"/>
      <c r="C77" s="27"/>
      <c r="D77" s="27"/>
      <c r="E77" s="27"/>
      <c r="F77" s="27"/>
      <c r="G77" s="54"/>
      <c r="H77" s="54">
        <v>3600</v>
      </c>
      <c r="I77" s="23"/>
      <c r="J77" s="23"/>
      <c r="K77" s="23"/>
      <c r="L77" s="25"/>
      <c r="M77" s="25"/>
      <c r="N77" s="88">
        <f t="shared" si="1"/>
        <v>3600</v>
      </c>
    </row>
    <row r="78" spans="1:14" ht="18" customHeight="1">
      <c r="A78" s="22" t="s">
        <v>38</v>
      </c>
      <c r="B78" s="27"/>
      <c r="C78" s="27"/>
      <c r="D78" s="27"/>
      <c r="E78" s="27"/>
      <c r="F78" s="27"/>
      <c r="G78" s="54">
        <v>6300</v>
      </c>
      <c r="H78" s="55">
        <v>93900</v>
      </c>
      <c r="I78" s="23"/>
      <c r="J78" s="23"/>
      <c r="K78" s="23">
        <v>6300</v>
      </c>
      <c r="L78" s="25"/>
      <c r="M78" s="25"/>
      <c r="N78" s="88">
        <f t="shared" si="1"/>
        <v>106500</v>
      </c>
    </row>
    <row r="79" spans="1:14" ht="18" customHeight="1">
      <c r="A79" s="22" t="s">
        <v>39</v>
      </c>
      <c r="B79" s="27"/>
      <c r="C79" s="27"/>
      <c r="D79" s="27"/>
      <c r="E79" s="27"/>
      <c r="F79" s="27"/>
      <c r="G79" s="54"/>
      <c r="H79" s="54">
        <v>9900</v>
      </c>
      <c r="I79" s="23"/>
      <c r="J79" s="23"/>
      <c r="K79" s="23"/>
      <c r="L79" s="25"/>
      <c r="M79" s="25"/>
      <c r="N79" s="88">
        <f t="shared" si="1"/>
        <v>9900</v>
      </c>
    </row>
    <row r="80" spans="1:14" ht="18" customHeight="1">
      <c r="A80" s="24" t="s">
        <v>40</v>
      </c>
      <c r="B80" s="23"/>
      <c r="C80" s="23"/>
      <c r="D80" s="23"/>
      <c r="E80" s="23"/>
      <c r="F80" s="23"/>
      <c r="G80" s="23"/>
      <c r="H80" s="25"/>
      <c r="I80" s="25"/>
      <c r="J80" s="25"/>
      <c r="K80" s="25"/>
      <c r="L80" s="25"/>
      <c r="M80" s="25"/>
      <c r="N80" s="88">
        <f t="shared" si="1"/>
        <v>0</v>
      </c>
    </row>
    <row r="81" spans="1:14" ht="18" customHeight="1">
      <c r="A81" s="20" t="s">
        <v>41</v>
      </c>
      <c r="B81" s="21">
        <f>+B82+B83</f>
        <v>0</v>
      </c>
      <c r="C81" s="21">
        <f aca="true" t="shared" si="3" ref="C81:M81">+C82+C83</f>
        <v>0</v>
      </c>
      <c r="D81" s="21">
        <f t="shared" si="3"/>
        <v>0</v>
      </c>
      <c r="E81" s="21">
        <f t="shared" si="3"/>
        <v>0</v>
      </c>
      <c r="F81" s="21">
        <f t="shared" si="3"/>
        <v>0</v>
      </c>
      <c r="G81" s="21">
        <f t="shared" si="3"/>
        <v>0</v>
      </c>
      <c r="H81" s="21">
        <f t="shared" si="3"/>
        <v>0</v>
      </c>
      <c r="I81" s="21">
        <f t="shared" si="3"/>
        <v>0</v>
      </c>
      <c r="J81" s="21">
        <f t="shared" si="3"/>
        <v>0</v>
      </c>
      <c r="K81" s="21">
        <f t="shared" si="3"/>
        <v>0</v>
      </c>
      <c r="L81" s="21">
        <f t="shared" si="3"/>
        <v>0</v>
      </c>
      <c r="M81" s="21">
        <f t="shared" si="3"/>
        <v>0</v>
      </c>
      <c r="N81" s="88">
        <f t="shared" si="1"/>
        <v>0</v>
      </c>
    </row>
    <row r="82" spans="1:14" ht="18" customHeight="1">
      <c r="A82" s="22" t="s">
        <v>42</v>
      </c>
      <c r="B82" s="23"/>
      <c r="C82" s="23"/>
      <c r="D82" s="23"/>
      <c r="E82" s="23"/>
      <c r="F82" s="23"/>
      <c r="G82" s="23"/>
      <c r="H82" s="25"/>
      <c r="I82" s="25"/>
      <c r="J82" s="25"/>
      <c r="K82" s="25"/>
      <c r="L82" s="25"/>
      <c r="M82" s="25"/>
      <c r="N82" s="88">
        <f t="shared" si="1"/>
        <v>0</v>
      </c>
    </row>
    <row r="83" spans="1:14" ht="18" customHeight="1">
      <c r="A83" s="22" t="s">
        <v>43</v>
      </c>
      <c r="B83" s="23"/>
      <c r="C83" s="23"/>
      <c r="D83" s="23"/>
      <c r="E83" s="23"/>
      <c r="F83" s="23"/>
      <c r="G83" s="23"/>
      <c r="H83" s="25"/>
      <c r="I83" s="25"/>
      <c r="J83" s="25"/>
      <c r="K83" s="25"/>
      <c r="L83" s="25"/>
      <c r="M83" s="25"/>
      <c r="N83" s="88">
        <f t="shared" si="1"/>
        <v>0</v>
      </c>
    </row>
    <row r="84" spans="1:14" ht="18" customHeight="1">
      <c r="A84" s="20" t="s">
        <v>44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88">
        <f t="shared" si="1"/>
        <v>0</v>
      </c>
    </row>
    <row r="85" spans="1:14" ht="18" customHeight="1">
      <c r="A85" s="26" t="s">
        <v>45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88">
        <f t="shared" si="1"/>
        <v>0</v>
      </c>
    </row>
    <row r="86" spans="1:14" ht="18" customHeight="1">
      <c r="A86" s="79" t="s">
        <v>46</v>
      </c>
      <c r="B86" s="89">
        <f>+B74+C74+D74</f>
        <v>0</v>
      </c>
      <c r="C86" s="90"/>
      <c r="D86" s="90"/>
      <c r="E86" s="89">
        <f>+E74+F74+G74</f>
        <v>6300</v>
      </c>
      <c r="F86" s="90"/>
      <c r="G86" s="90"/>
      <c r="H86" s="89">
        <f>+H74+I74+J74</f>
        <v>107400</v>
      </c>
      <c r="I86" s="90"/>
      <c r="J86" s="90"/>
      <c r="K86" s="89">
        <f>+K74+L74+M74</f>
        <v>6300</v>
      </c>
      <c r="L86" s="90"/>
      <c r="M86" s="90"/>
      <c r="N86" s="88">
        <f t="shared" si="1"/>
        <v>120000</v>
      </c>
    </row>
    <row r="87" spans="1:14" ht="18" customHeight="1">
      <c r="A87" s="83"/>
      <c r="B87" s="89">
        <f>+B86+E86+H86+K86</f>
        <v>120000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88">
        <f t="shared" si="1"/>
        <v>120000</v>
      </c>
    </row>
    <row r="88" spans="1:13" s="29" customFormat="1" ht="6" customHeight="1">
      <c r="A88" s="34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ht="18.75">
      <c r="A89" s="4" t="s">
        <v>47</v>
      </c>
    </row>
    <row r="90" spans="1:12" ht="18.75">
      <c r="A90" s="75" t="s">
        <v>48</v>
      </c>
      <c r="B90" s="75"/>
      <c r="C90" s="75"/>
      <c r="D90" s="75"/>
      <c r="E90" s="75" t="s">
        <v>49</v>
      </c>
      <c r="F90" s="75"/>
      <c r="G90" s="75"/>
      <c r="H90" s="75"/>
      <c r="I90" s="75" t="s">
        <v>50</v>
      </c>
      <c r="J90" s="75"/>
      <c r="K90" s="75"/>
      <c r="L90" s="75"/>
    </row>
    <row r="91" spans="1:12" ht="49.5" customHeight="1">
      <c r="A91" s="71" t="s">
        <v>79</v>
      </c>
      <c r="B91" s="72"/>
      <c r="C91" s="72"/>
      <c r="D91" s="73"/>
      <c r="E91" s="76" t="s">
        <v>51</v>
      </c>
      <c r="F91" s="77"/>
      <c r="G91" s="77"/>
      <c r="H91" s="78"/>
      <c r="I91" s="77" t="s">
        <v>52</v>
      </c>
      <c r="J91" s="77"/>
      <c r="K91" s="77"/>
      <c r="L91" s="78"/>
    </row>
    <row r="92" spans="1:12" ht="9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="4" customFormat="1" ht="18.75">
      <c r="A93" s="1" t="s">
        <v>16</v>
      </c>
    </row>
    <row r="94" spans="1:14" s="30" customFormat="1" ht="38.25" customHeight="1">
      <c r="A94" s="66" t="s">
        <v>84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8" s="30" customFormat="1" ht="18.75">
      <c r="A95" s="39" t="s">
        <v>99</v>
      </c>
      <c r="G95" s="40"/>
      <c r="H95" s="40"/>
    </row>
    <row r="96" spans="1:8" s="30" customFormat="1" ht="18.75">
      <c r="A96" s="39" t="s">
        <v>75</v>
      </c>
      <c r="G96" s="40"/>
      <c r="H96" s="40"/>
    </row>
    <row r="97" ht="11.25" customHeight="1"/>
    <row r="98" s="4" customFormat="1" ht="18.75">
      <c r="A98" s="4" t="s">
        <v>103</v>
      </c>
    </row>
    <row r="99" ht="18.75">
      <c r="A99" s="2" t="s">
        <v>104</v>
      </c>
    </row>
  </sheetData>
  <sheetProtection/>
  <mergeCells count="28">
    <mergeCell ref="B38:C38"/>
    <mergeCell ref="E91:H91"/>
    <mergeCell ref="I91:L91"/>
    <mergeCell ref="A86:A87"/>
    <mergeCell ref="B86:D86"/>
    <mergeCell ref="H86:J86"/>
    <mergeCell ref="K86:M86"/>
    <mergeCell ref="B87:M87"/>
    <mergeCell ref="A90:D90"/>
    <mergeCell ref="E90:H90"/>
    <mergeCell ref="K67:M67"/>
    <mergeCell ref="A91:D91"/>
    <mergeCell ref="B73:N73"/>
    <mergeCell ref="A66:A68"/>
    <mergeCell ref="B67:D67"/>
    <mergeCell ref="B42:C42"/>
    <mergeCell ref="I90:L90"/>
    <mergeCell ref="E86:G86"/>
    <mergeCell ref="K6:N6"/>
    <mergeCell ref="A94:N94"/>
    <mergeCell ref="A22:K22"/>
    <mergeCell ref="A1:N1"/>
    <mergeCell ref="A2:N2"/>
    <mergeCell ref="A3:N3"/>
    <mergeCell ref="B66:N66"/>
    <mergeCell ref="N67:N68"/>
    <mergeCell ref="E67:G67"/>
    <mergeCell ref="H67:J67"/>
  </mergeCells>
  <printOptions horizontalCentered="1"/>
  <pageMargins left="0.984251968503937" right="0.3937007874015748" top="0.5905511811023623" bottom="0.5905511811023623" header="0.5905511811023623" footer="0.590551181102362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</dc:creator>
  <cp:keywords/>
  <dc:description/>
  <cp:lastModifiedBy>SRU</cp:lastModifiedBy>
  <cp:lastPrinted>2016-07-29T06:25:11Z</cp:lastPrinted>
  <dcterms:created xsi:type="dcterms:W3CDTF">2008-09-03T15:47:42Z</dcterms:created>
  <dcterms:modified xsi:type="dcterms:W3CDTF">2016-08-17T09:27:23Z</dcterms:modified>
  <cp:category/>
  <cp:version/>
  <cp:contentType/>
  <cp:contentStatus/>
</cp:coreProperties>
</file>