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480" windowHeight="7755" tabRatio="930"/>
  </bookViews>
  <sheets>
    <sheet name="1 โครงการ 1 กิจกรรม" sheetId="16" r:id="rId1"/>
  </sheets>
  <definedNames>
    <definedName name="AccessDatabase" hidden="1">"C:\Pongsuk\ประมาณการ ภาคปกติ.mdb"</definedName>
    <definedName name="_xlnm.Print_Area" localSheetId="0">'1 โครงการ 1 กิจกรรม'!$A$1:$N$146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K81" i="16"/>
  <c r="K89"/>
  <c r="H118"/>
  <c r="H123"/>
  <c r="H116"/>
  <c r="I118"/>
  <c r="I123"/>
  <c r="I116" s="1"/>
  <c r="J118"/>
  <c r="J123"/>
  <c r="J116" s="1"/>
  <c r="K118"/>
  <c r="K123"/>
  <c r="K116" s="1"/>
  <c r="L118"/>
  <c r="L123"/>
  <c r="L116" s="1"/>
  <c r="M118"/>
  <c r="M123"/>
  <c r="M116" s="1"/>
  <c r="N117"/>
  <c r="N119"/>
  <c r="N120"/>
  <c r="N121"/>
  <c r="N122"/>
  <c r="B123"/>
  <c r="C123"/>
  <c r="D123"/>
  <c r="E123"/>
  <c r="F123"/>
  <c r="G123"/>
  <c r="N124"/>
  <c r="N125"/>
  <c r="N126"/>
  <c r="N127"/>
  <c r="C118"/>
  <c r="D118"/>
  <c r="E118"/>
  <c r="F118"/>
  <c r="G118"/>
  <c r="B118"/>
  <c r="N118" s="1"/>
  <c r="K73"/>
  <c r="B71" s="1"/>
  <c r="K79"/>
  <c r="B78" s="1"/>
  <c r="K97"/>
  <c r="K101"/>
  <c r="B116" l="1"/>
  <c r="F116"/>
  <c r="D116"/>
  <c r="G116"/>
  <c r="B95"/>
  <c r="B67" s="1"/>
  <c r="B61" s="1"/>
  <c r="E116"/>
  <c r="E128" s="1"/>
  <c r="C116"/>
  <c r="N123"/>
  <c r="K128"/>
  <c r="H128"/>
  <c r="B128" l="1"/>
  <c r="N116"/>
  <c r="B129"/>
  <c r="N129" s="1"/>
  <c r="N128"/>
</calcChain>
</file>

<file path=xl/sharedStrings.xml><?xml version="1.0" encoding="utf-8"?>
<sst xmlns="http://schemas.openxmlformats.org/spreadsheetml/2006/main" count="190" uniqueCount="143">
  <si>
    <t>รายละเอียดโครงการ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</si>
  <si>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</si>
  <si>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</si>
  <si>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โครงการที่ 9 สร้างเครือข่ายวิจัยในระดับชาติและนานาชาติ</t>
  </si>
  <si>
    <t>1.หลักการและเหตุผล  :</t>
  </si>
  <si>
    <t xml:space="preserve">              คณะพยาบาลศาสตร์ มหาวิทยาลัยราชภัฏสุราษฎร์ธานีมุ่งเน้นการพัฒนาด้านการวิจัย และส่งเสริมให้มีงานวิจัยประยุกต์เพื่อการพัฒนาท้องถิ่น </t>
  </si>
  <si>
    <t>เพื่อสร้างองค์ความรู้ใหม่ที่เป็นประโยน์ต่อการพัฒนาประเทศ รวมทั้งการสร้างเครือข่ายด้านการวิจัยและส่งเสริมให้มีการเผยแพร่ผลงานวิจัยสร้างสรรค์ใน</t>
  </si>
  <si>
    <t xml:space="preserve">และต่างประเทศมาอย่างต่อเนื่อง ตามปรัชญา วิสัยทัศน์ พันธกิจ และเป้าหมาย กลยุทธ์ของสถาบันวิจัยและพัฒนา และของมหาวิทยาลัยราชภัฏสุราษฎร์ธานี </t>
  </si>
  <si>
    <t>การจัดเวทีการประชุมทางวิชาการเพื่อให้บุคลากรได้มีโอกาสนำเสนอผลงานที่เป็นขั้นตอนสำหรับการสร้างงานวิจัยสร้างสรรค์เป็นอีกหนึ่งทางเลือกที่</t>
  </si>
  <si>
    <t>คณะพยาบาลศาสตร์มหาวิทยาลัยราชภัฏสุราษฎร์ธานีให้ความสำคัญ ทั้งนี้เพื่อเปิดโอกาสให้บุคลากรได้มีโอกาสแลกเปลี่ยนกับนักวิจัยจากในและต่างประเทศ</t>
  </si>
  <si>
    <t>และนำเสนอผลงานวิจัย ซึ่งนับว่าเป็นวิธีหนึ่งที่ทำให้เกิดบรรยากาศทางวิชาการ และเป็นการส่งเสริมและสนับสนุนให้บุคลากรและนักศึกษาของ</t>
  </si>
  <si>
    <t xml:space="preserve">คณะพยาบาลศาสตร์ตระหนักถึงความสำคัญของการทำงานวิจัยสร้างสรรค์มากยิ่งขึ้น นอกจากผู้วิจัยสร้างสรรค์ได้มีโอกาสเผยแพร่ผลงานแล้ว </t>
  </si>
  <si>
    <t xml:space="preserve">ยังมีความสำคัญต่อการประกันคุณภาพการศึกษา และเป็นดัชนีชี้วัดหนึ่งที่แสดงถึงมาตรฐานการศึกษาและการวิจัยสร้างสรรค์ในมหาวิทยาลัย </t>
  </si>
  <si>
    <t xml:space="preserve">            การจัดโครงการดังกล่าว นอกจากจะเป็นการเผยแพร่และประชาสัมพันธ์ผลงานของบุคลากรคณะพยาบาลศาสตร์แล้ว ยังช่วยในการสร้างความร่วมมือ</t>
  </si>
  <si>
    <t>ในการทำวิจัยสร้างสรรค์ทั้งระหว่างบุคลากรภายในมหาวิทยาลัย และร่วมกับหน่วยงานภายนอกมหาวิทยาลัย เพื่อให้เกิดงานวิจัยสร้างสรรค์ที่ตอบสนอง</t>
  </si>
  <si>
    <t xml:space="preserve">ต่อความต้องการของชุมชนมากยิ่งขึ้นอีกด้วย </t>
  </si>
  <si>
    <t>2.วัตถุประสงค์ของโครงการ  :</t>
  </si>
  <si>
    <t>1) เพื่อส่งเสริมอาจารย์และนักศึกษาของคณะพยาบาลศาสตร์ในการผลิดผลงานวิจัย</t>
  </si>
  <si>
    <t>2) ส่งเสริมให้อาจารย์และนักศึกษาได้มีโอกาสนำเสนอผลงานวิจัย</t>
  </si>
  <si>
    <t>3) เพื่อเปิดโอกาสให้มีการแลกเปลี่ยนผลงานและข้อมูลของการวิจัยสร้างสรรค์ระหว่างนักวิจัยจากหน่วยงาน/สถาบันต่าง ๆ</t>
  </si>
  <si>
    <t>4) กระตุ้นและสร้างบรรยากาศการวิจัยภายในคณะพยาบาลศาสตร์</t>
  </si>
  <si>
    <t xml:space="preserve">      5) เพื่อเผยแพร่ผลงานวิจัยสร้างสรรค์ของอาจารย์ บุคลากร และนักศึกษา</t>
  </si>
  <si>
    <t>3.แนวทางการดำเนินงานโครงการ  : 3 กิจกรรมย่อย ดังนี้</t>
  </si>
  <si>
    <t>1)  เทคนิคการนำเสนอผลงานวิจัย (3 minutes research)</t>
  </si>
  <si>
    <t>2)  การจัดประชุมวิชาการและนำเสนอผลงานวิจัยสร้างสรรค์</t>
  </si>
  <si>
    <t xml:space="preserve">         2.1 การบรรยายพิเศษ</t>
  </si>
  <si>
    <t xml:space="preserve">         2.2 การเสวนาทางวิชาการ</t>
  </si>
  <si>
    <t xml:space="preserve">         2.3 การแข่งขันนำเสนอผลงานวิจัย (3 minutes research)</t>
  </si>
  <si>
    <t>3) ตลาดนัดนวตกรรม</t>
  </si>
  <si>
    <t>4. การบูรณาการกับการเรียนการสอน/การวิจัย (ระบุชื่อรายวิชา/หัวข้อวิจัย)</t>
  </si>
  <si>
    <t>กายวิภาค 1 สูติ 1</t>
  </si>
  <si>
    <t>5. ความสอดคล้องตัวบ่งชี้หรือตัวชี้วัดของ สกอ. หรือ สภาการพยาบาล</t>
  </si>
  <si>
    <t>สกอ.2.1 ระบบและกลไกการบริหารและพัฒนางานวิจัยหรือสร้างสรรค์</t>
  </si>
  <si>
    <t>สกอ.2.2 เงินสนับสนุนงานวิจัยและงานสร้างสรรค์</t>
  </si>
  <si>
    <t>สกอ.2.3 ผลงานทางวิชาการของอาจารย์ประจำและนักวิจัย</t>
  </si>
  <si>
    <t>สภาการพยาบาล ตัวบ่งชี้ที่ 22 ผลงานวิจัยที่ตีพิมพ์เผยแพร่ต่ออาจารย์พยาบาลประจำทั้งหมด</t>
  </si>
  <si>
    <t>6. ตัวชี้วัดความสำเร็จของโครงการ  :</t>
  </si>
  <si>
    <t>1)  ตัวชี้วัดเชิงคุณภาพ  :</t>
  </si>
  <si>
    <t>มีอาจารย์เข้าร่วมประกวดการนำเสนอ 3 minutes research</t>
  </si>
  <si>
    <t>มีนักศึกษาเข้าร่วมการประกวดนวตกรรมในตลาดนัดนวตกรรม</t>
  </si>
  <si>
    <t>ผู้เข้าร่วมโครงการได้มีความพึงพอใจในการเข้าร่วมโครงการมากกว่าร้อยละ 80</t>
  </si>
  <si>
    <t>2)  ตัวชี้วัดเชิงปริมาณ  :</t>
  </si>
  <si>
    <t>อาจารย์พยาบาล (มรส) จำนวน 35 คน</t>
  </si>
  <si>
    <t>บุคคลภายนอกกิจกรรมย่อยที่ 1 10 คน กิจกรรมย่อยที่ 3 10 คน</t>
  </si>
  <si>
    <t>นักศึกษาพยาบาลจำนวน 50 คน</t>
  </si>
  <si>
    <t>3)  ตัวชี้วัดเชิงเวลา  :</t>
  </si>
  <si>
    <t>กิจกรรมย่อยที่ 1 กุมภาพันธ์ 2560</t>
  </si>
  <si>
    <t>กิจกรรมย่อยที่ 2 มีนาคม 2560</t>
  </si>
  <si>
    <t>กิจกรรมย่อยที่ 3 ตุลาคม 2559</t>
  </si>
  <si>
    <t xml:space="preserve">4)  ตัวชี้วัดเชิงต้นทุน  : </t>
  </si>
  <si>
    <t>บาท</t>
  </si>
  <si>
    <t xml:space="preserve">7.เป้าหมายของโครงการ  : </t>
  </si>
  <si>
    <t>อาจารย์พยาบาลจำนวน 35 คน</t>
  </si>
  <si>
    <t xml:space="preserve">                                  </t>
  </si>
  <si>
    <t>บุคคลภายนอกจำนวน 20 คน</t>
  </si>
  <si>
    <t>8.งบประมาณ</t>
  </si>
  <si>
    <t>รายละเอียดค่าใช้จ่าย</t>
  </si>
  <si>
    <t>กิจกรรมย่อยที่ 1 เทคนิคการนำเสนอผลงานวิจัย (3 minutes research)</t>
  </si>
  <si>
    <t>1)   งบดำเนินงาน</t>
  </si>
  <si>
    <t>1.1) ค่าตอบแทน</t>
  </si>
  <si>
    <t>1.2) ค่าใช้สอย</t>
  </si>
  <si>
    <r>
      <t xml:space="preserve">           </t>
    </r>
    <r>
      <rPr>
        <sz val="14"/>
        <rFont val="TH SarabunPSK"/>
        <family val="2"/>
      </rPr>
      <t>ค่าอาหารว่าง (35 คน*30บาท*1 มื้อ)</t>
    </r>
  </si>
  <si>
    <t>1.3) ค่าวัสดุ</t>
  </si>
  <si>
    <t>กิจกรรมย่อยที่ 2 การจัดประชุมวิชาการและนำเสนอผลงานวิจัยสร้างสรรค์</t>
  </si>
  <si>
    <t>ค่าตอบแทนวิทยากร 4 ท่าน 12 ชม. บรรยายคนละ 3 เสวนาร่วม 3 6000*3 +4800)</t>
  </si>
  <si>
    <t>ค่าอาหารกลางวัน (50 คน *120 บาท *2 มื้อ)</t>
  </si>
  <si>
    <t>ค่าอาหารว่าง (50 คน*30 บาท * 4 มือ)</t>
  </si>
  <si>
    <t>ค่าที่พักวิทยากร 3 คืน *1200 บาท* 4</t>
  </si>
  <si>
    <t>คาเดินทางวิทยากรจากภายในประเทศ 1 ท่าน</t>
  </si>
  <si>
    <t>คาเดินทางวิทยากรจากต่างประเทศ 3 ท่าน</t>
  </si>
  <si>
    <t>ค่าประชาสัมพันธ์</t>
  </si>
  <si>
    <t>ค่ารางวัล 7รางวัลๆ1,000บาท</t>
  </si>
  <si>
    <t xml:space="preserve">               ค่าของที่ระลึก </t>
  </si>
  <si>
    <t xml:space="preserve">               ค่าจัดทำเอกสารประกอบการประชุม 50 ชุด ชุดละ 100</t>
  </si>
  <si>
    <t xml:space="preserve">               ค่าวัสดุสำหรับโครงการ</t>
  </si>
  <si>
    <t>กิจกรรมย่อยที่ 3 ตลาดนัดนวัตกรรม</t>
  </si>
  <si>
    <t>ค่าเดินทาง สำหรับพยาบาล 10 ท่าน</t>
  </si>
  <si>
    <t>ค่าอาหารกลางวัน (120*45)</t>
  </si>
  <si>
    <t>ค่าอาหารว่าง(30*45)</t>
  </si>
  <si>
    <t xml:space="preserve">         ค่าของที่ระลึก(พยาบาลจากโรงพยาบาลต่างๆ 10 แผนก)</t>
  </si>
  <si>
    <t xml:space="preserve">         ค่ารางวัลผู้ชนะการประกวดนวตกรรม </t>
  </si>
  <si>
    <t xml:space="preserve">         (รางวัลที่ 1 2,000 บาท ที่ 2 1,500 บาท ที่ 3 1,000 บาท ชมเชย รางวัลชมเชย 500 บาท)</t>
  </si>
  <si>
    <t>แผนการดำเนินงาน /  แผนการใช้จ่ายงบประมาณ  :</t>
  </si>
  <si>
    <t>กิจกรรม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</si>
  <si>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</si>
  <si>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</si>
  <si>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</si>
  <si>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</si>
  <si>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</si>
  <si>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</si>
  <si>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</si>
  <si>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</si>
  <si>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</si>
  <si>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</si>
  <si>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</si>
  <si>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</si>
  <si>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</si>
  <si>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</si>
  <si>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</si>
  <si>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</si>
  <si>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</si>
  <si>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√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</si>
  <si>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</si>
  <si>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</si>
  <si>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</si>
  <si>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</si>
  <si>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</si>
  <si>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</si>
  <si>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</si>
  <si>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</si>
  <si>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</si>
  <si>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</si>
  <si>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</si>
  <si>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</si>
  <si>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</si>
  <si>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</si>
  <si>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</si>
  <si>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</si>
  <si>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</si>
  <si>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</si>
  <si>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</si>
  <si>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จำนวนบุคลาการที่เข้าร่วมการประชุม</t>
  </si>
  <si>
    <t>การลงทะเบียนเข้าร่วมประชุม</t>
  </si>
  <si>
    <t>รายชื่อผู้เข้าร่วมประชุม</t>
  </si>
  <si>
    <t>จำนวนบุคลากรที่เข้าร่วมการแข่งขันการประกวดการนำเสนอวิจัยใน 3 นาที</t>
  </si>
  <si>
    <t>การลงทะเบียนเข้าร่วมการแข่งขัน</t>
  </si>
  <si>
    <t>รายชื่อผู้เข้าร่วมการแข่งขัน</t>
  </si>
  <si>
    <t>นักศึกษาที่เข้าร่วมโครงการประกวดนวัตกรรม</t>
  </si>
  <si>
    <t>นวตกรรมที่ได้รับคัดเลือกในการเข้าประกวดในระดับชาติ</t>
  </si>
  <si>
    <t>ติดตามผลงาน</t>
  </si>
  <si>
    <t>แบบบันทึกประเมินการติดตาม</t>
  </si>
  <si>
    <t>ผลที่คาดว่าจะได้รับของโครงการ  :</t>
  </si>
  <si>
    <t>1) อาจารย์และนักศึกษามีผลงานวิจัยและมีความกระตือรือร้นในการการเผยแพร่ผลงานวิจัย</t>
  </si>
  <si>
    <t xml:space="preserve">         2) อาจารย์และนักศึกษามีเครือข่ายในการผลิตผลงานวิจัย</t>
  </si>
  <si>
    <t xml:space="preserve">         3) นักศึกษามีผลงานนวตกรรมที่นำไปสู่การวิจัยและการนำเสนอในเวทีระดับชาติ</t>
  </si>
  <si>
    <r>
      <rPr>
        <b/>
        <sz val="14"/>
        <rFont val="TH SarabunPSK"/>
        <family val="2"/>
      </rPr>
      <t>ผู้รับผิดชอบโครงการ :</t>
    </r>
    <r>
      <rPr>
        <sz val="14"/>
        <rFont val="TH SarabunPSK"/>
        <family val="2"/>
      </rPr>
      <t xml:space="preserve">  </t>
    </r>
  </si>
  <si>
    <t xml:space="preserve">      1. อ.นิตยา ศรีสุข</t>
  </si>
  <si>
    <t xml:space="preserve">      2. อ.ประดิษฐ์พร พงศ์เตรียง</t>
  </si>
  <si>
    <t>ตัวชี้วัดแผนยุทธศาสตร์</t>
  </si>
  <si>
    <t xml:space="preserve">     2.2 จำนวนนักวิจัยที่ได้รับรางวัลหรือการยอมรับในเวทีวิจัยระดับชาติหรือนานาชาติ</t>
  </si>
  <si>
    <t xml:space="preserve">     2.5 ร้อยละงานวิจัยหรืองานสร้างสรรค์ที่ได้รับการตีพิมพ์เผยแพร่ในระดับชาติหรือนานาชาติต่ออาจารย์ประจำ</t>
  </si>
  <si>
    <t xml:space="preserve">     2.8 จำนวนเครือข่ายงานวิจัยกลุ่มวิจัยทั้งภายในประเทศและต่างประเทศ</t>
  </si>
  <si>
    <t xml:space="preserve">         ค่าเกียติบัตร นศ.ที่ร่วมส่งผลงานเข้าร่วมกิจกรรมย่อยที่ 3 (50 ใบ*20 บาท) 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</si>
</sst>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20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4"/>
      <name val="TH SarabunIT๙"/>
      <family val="2"/>
    </font>
    <font>
      <sz val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117">
    <xf numFmtId="0" fontId="0" fillId="0" borderId="0" xfId="0"/>
    <xf numFmtId="0" fontId="6" fillId="0" borderId="0" xfId="6" applyFont="1"/>
    <xf numFmtId="0" fontId="6" fillId="0" borderId="0" xfId="6" applyFont="1" applyAlignment="1"/>
    <xf numFmtId="0" fontId="7" fillId="0" borderId="0" xfId="6" applyFont="1"/>
    <xf numFmtId="0" fontId="6" fillId="0" borderId="0" xfId="6" applyFont="1" applyAlignment="1">
      <alignment horizontal="left"/>
    </xf>
    <xf numFmtId="49" fontId="7" fillId="0" borderId="0" xfId="6" applyNumberFormat="1" applyFont="1"/>
    <xf numFmtId="0" fontId="7" fillId="0" borderId="0" xfId="6" applyFont="1" applyAlignment="1">
      <alignment horizontal="left"/>
    </xf>
    <xf numFmtId="49" fontId="6" fillId="0" borderId="0" xfId="6" applyNumberFormat="1" applyFont="1" applyAlignment="1"/>
    <xf numFmtId="49" fontId="6" fillId="0" borderId="0" xfId="6" applyNumberFormat="1" applyFont="1" applyAlignment="1">
      <alignment horizontal="left"/>
    </xf>
    <xf numFmtId="0" fontId="7" fillId="0" borderId="0" xfId="6" applyFont="1" applyAlignment="1"/>
    <xf numFmtId="49" fontId="7" fillId="0" borderId="0" xfId="6" applyNumberFormat="1" applyFont="1" applyAlignment="1">
      <alignment horizontal="left"/>
    </xf>
    <xf numFmtId="0" fontId="7" fillId="0" borderId="0" xfId="6" applyFont="1" applyBorder="1"/>
    <xf numFmtId="0" fontId="7" fillId="0" borderId="0" xfId="6" applyFont="1" applyAlignment="1">
      <alignment horizontal="left" indent="2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0" xfId="6" applyFont="1" applyAlignment="1">
      <alignment horizontal="left" indent="1"/>
    </xf>
    <xf numFmtId="187" fontId="7" fillId="0" borderId="0" xfId="2" applyNumberFormat="1" applyFont="1"/>
    <xf numFmtId="49" fontId="7" fillId="0" borderId="0" xfId="0" applyNumberFormat="1" applyFont="1" applyAlignment="1">
      <alignment horizontal="left" indent="5"/>
    </xf>
    <xf numFmtId="0" fontId="7" fillId="0" borderId="2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/>
    </xf>
    <xf numFmtId="187" fontId="9" fillId="0" borderId="1" xfId="3" applyNumberFormat="1" applyFont="1" applyFill="1" applyBorder="1"/>
    <xf numFmtId="187" fontId="9" fillId="2" borderId="1" xfId="3" applyNumberFormat="1" applyFont="1" applyFill="1" applyBorder="1"/>
    <xf numFmtId="0" fontId="7" fillId="0" borderId="1" xfId="0" applyFont="1" applyFill="1" applyBorder="1" applyAlignment="1">
      <alignment vertical="center" wrapText="1" shrinkToFit="1"/>
    </xf>
    <xf numFmtId="187" fontId="9" fillId="0" borderId="1" xfId="3" applyNumberFormat="1" applyFont="1" applyBorder="1"/>
    <xf numFmtId="0" fontId="7" fillId="0" borderId="0" xfId="6" applyFont="1" applyBorder="1" applyAlignment="1">
      <alignment horizontal="left"/>
    </xf>
    <xf numFmtId="0" fontId="7" fillId="0" borderId="0" xfId="6" applyFont="1" applyAlignment="1">
      <alignment horizontal="left" indent="3"/>
    </xf>
    <xf numFmtId="0" fontId="10" fillId="0" borderId="0" xfId="6" applyFont="1" applyAlignment="1">
      <alignment horizontal="left"/>
    </xf>
    <xf numFmtId="0" fontId="11" fillId="0" borderId="0" xfId="6" applyFont="1" applyAlignment="1">
      <alignment horizontal="center"/>
    </xf>
    <xf numFmtId="0" fontId="10" fillId="0" borderId="0" xfId="6" applyFont="1"/>
    <xf numFmtId="0" fontId="11" fillId="0" borderId="0" xfId="6" applyFont="1"/>
    <xf numFmtId="0" fontId="6" fillId="0" borderId="3" xfId="6" applyFont="1" applyBorder="1"/>
    <xf numFmtId="0" fontId="6" fillId="0" borderId="0" xfId="6" applyFont="1" applyBorder="1"/>
    <xf numFmtId="0" fontId="7" fillId="0" borderId="0" xfId="6" applyFont="1" applyFill="1" applyAlignment="1">
      <alignment horizontal="left" indent="2"/>
    </xf>
    <xf numFmtId="0" fontId="7" fillId="0" borderId="0" xfId="6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6" applyFont="1" applyAlignment="1">
      <alignment vertical="top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vertical="top"/>
    </xf>
    <xf numFmtId="187" fontId="6" fillId="0" borderId="0" xfId="2" applyNumberFormat="1" applyFont="1" applyAlignment="1">
      <alignment horizontal="left"/>
    </xf>
    <xf numFmtId="187" fontId="7" fillId="0" borderId="0" xfId="1" applyNumberFormat="1" applyFont="1"/>
    <xf numFmtId="187" fontId="6" fillId="0" borderId="0" xfId="1" applyNumberFormat="1" applyFont="1" applyAlignment="1">
      <alignment horizontal="left"/>
    </xf>
    <xf numFmtId="187" fontId="6" fillId="0" borderId="0" xfId="2" applyNumberFormat="1" applyFont="1"/>
    <xf numFmtId="187" fontId="6" fillId="0" borderId="0" xfId="6" applyNumberFormat="1" applyFont="1"/>
    <xf numFmtId="187" fontId="6" fillId="0" borderId="0" xfId="1" applyNumberFormat="1" applyFont="1"/>
    <xf numFmtId="0" fontId="14" fillId="0" borderId="0" xfId="6" applyFont="1"/>
    <xf numFmtId="187" fontId="14" fillId="0" borderId="0" xfId="6" applyNumberFormat="1" applyFont="1"/>
    <xf numFmtId="0" fontId="6" fillId="0" borderId="2" xfId="0" applyFont="1" applyFill="1" applyBorder="1" applyAlignment="1">
      <alignment vertical="center" wrapText="1" shrinkToFit="1"/>
    </xf>
    <xf numFmtId="187" fontId="15" fillId="0" borderId="2" xfId="3" applyNumberFormat="1" applyFont="1" applyFill="1" applyBorder="1" applyAlignment="1">
      <alignment vertical="center"/>
    </xf>
    <xf numFmtId="187" fontId="15" fillId="0" borderId="1" xfId="3" applyNumberFormat="1" applyFont="1" applyFill="1" applyBorder="1"/>
    <xf numFmtId="0" fontId="6" fillId="0" borderId="1" xfId="0" applyFont="1" applyFill="1" applyBorder="1" applyAlignment="1">
      <alignment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187" fontId="15" fillId="3" borderId="1" xfId="3" applyNumberFormat="1" applyFont="1" applyFill="1" applyBorder="1" applyAlignment="1">
      <alignment horizontal="center"/>
    </xf>
    <xf numFmtId="187" fontId="15" fillId="3" borderId="1" xfId="0" applyNumberFormat="1" applyFont="1" applyFill="1" applyBorder="1"/>
    <xf numFmtId="187" fontId="16" fillId="0" borderId="2" xfId="3" applyNumberFormat="1" applyFont="1" applyFill="1" applyBorder="1" applyAlignment="1">
      <alignment vertical="center"/>
    </xf>
    <xf numFmtId="187" fontId="19" fillId="2" borderId="1" xfId="3" applyNumberFormat="1" applyFont="1" applyFill="1" applyBorder="1"/>
    <xf numFmtId="187" fontId="15" fillId="2" borderId="2" xfId="3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87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7" fontId="15" fillId="0" borderId="0" xfId="0" applyNumberFormat="1" applyFont="1" applyFill="1" applyBorder="1"/>
    <xf numFmtId="0" fontId="6" fillId="3" borderId="1" xfId="0" applyFont="1" applyFill="1" applyBorder="1" applyAlignment="1">
      <alignment horizontal="center" vertical="center"/>
    </xf>
    <xf numFmtId="0" fontId="7" fillId="0" borderId="0" xfId="6" applyFont="1" applyAlignment="1">
      <alignment horizontal="center"/>
    </xf>
    <xf numFmtId="0" fontId="6" fillId="0" borderId="0" xfId="0" applyFont="1" applyAlignment="1"/>
    <xf numFmtId="49" fontId="7" fillId="0" borderId="0" xfId="0" applyNumberFormat="1" applyFont="1" applyFill="1" applyAlignment="1">
      <alignment horizontal="left" indent="5"/>
    </xf>
    <xf numFmtId="49" fontId="7" fillId="0" borderId="0" xfId="6" applyNumberFormat="1" applyFont="1" applyFill="1"/>
    <xf numFmtId="187" fontId="13" fillId="0" borderId="0" xfId="1" applyNumberFormat="1" applyFont="1" applyFill="1" applyAlignment="1">
      <alignment horizontal="left"/>
    </xf>
    <xf numFmtId="49" fontId="14" fillId="0" borderId="0" xfId="6" applyNumberFormat="1" applyFont="1" applyFill="1" applyAlignment="1">
      <alignment horizontal="left"/>
    </xf>
    <xf numFmtId="0" fontId="6" fillId="0" borderId="0" xfId="0" applyFont="1" applyFill="1" applyAlignment="1">
      <alignment horizontal="left" indent="2"/>
    </xf>
    <xf numFmtId="0" fontId="7" fillId="0" borderId="0" xfId="6" applyFont="1" applyFill="1" applyAlignment="1">
      <alignment horizontal="left"/>
    </xf>
    <xf numFmtId="187" fontId="7" fillId="0" borderId="0" xfId="2" applyNumberFormat="1" applyFont="1" applyFill="1" applyAlignment="1">
      <alignment horizontal="left"/>
    </xf>
    <xf numFmtId="187" fontId="14" fillId="0" borderId="0" xfId="6" applyNumberFormat="1" applyFont="1" applyFill="1"/>
    <xf numFmtId="0" fontId="7" fillId="0" borderId="0" xfId="0" applyFont="1" applyFill="1" applyAlignment="1">
      <alignment horizontal="left" indent="2"/>
    </xf>
    <xf numFmtId="187" fontId="7" fillId="0" borderId="0" xfId="2" applyNumberFormat="1" applyFont="1" applyFill="1"/>
    <xf numFmtId="187" fontId="13" fillId="0" borderId="0" xfId="1" applyNumberFormat="1" applyFont="1" applyFill="1"/>
    <xf numFmtId="0" fontId="6" fillId="0" borderId="0" xfId="0" applyFont="1" applyFill="1" applyAlignment="1">
      <alignment horizontal="left"/>
    </xf>
    <xf numFmtId="0" fontId="6" fillId="0" borderId="0" xfId="6" applyFont="1" applyFill="1"/>
    <xf numFmtId="49" fontId="13" fillId="0" borderId="0" xfId="6" applyNumberFormat="1" applyFont="1" applyFill="1"/>
    <xf numFmtId="49" fontId="6" fillId="0" borderId="0" xfId="6" applyNumberFormat="1" applyFont="1" applyFill="1" applyAlignment="1">
      <alignment horizontal="left"/>
    </xf>
    <xf numFmtId="187" fontId="14" fillId="0" borderId="0" xfId="1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7" fillId="0" borderId="0" xfId="6" applyNumberFormat="1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0" xfId="6" applyNumberFormat="1" applyFont="1" applyFill="1" applyAlignment="1"/>
    <xf numFmtId="187" fontId="6" fillId="0" borderId="0" xfId="2" applyNumberFormat="1" applyFont="1" applyFill="1"/>
    <xf numFmtId="187" fontId="17" fillId="0" borderId="0" xfId="6" applyNumberFormat="1" applyFont="1" applyFill="1"/>
    <xf numFmtId="0" fontId="14" fillId="0" borderId="0" xfId="6" applyFont="1" applyFill="1"/>
    <xf numFmtId="187" fontId="14" fillId="0" borderId="0" xfId="1" applyNumberFormat="1" applyFont="1" applyFill="1"/>
    <xf numFmtId="0" fontId="12" fillId="0" borderId="0" xfId="6" applyFont="1" applyAlignment="1">
      <alignment horizontal="center"/>
    </xf>
    <xf numFmtId="0" fontId="6" fillId="0" borderId="0" xfId="6" applyFont="1" applyAlignment="1">
      <alignment horizontal="center"/>
    </xf>
    <xf numFmtId="41" fontId="7" fillId="0" borderId="0" xfId="6" applyNumberFormat="1" applyFont="1" applyAlignment="1">
      <alignment horizontal="center" wrapText="1" shrinkToFit="1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87" fontId="6" fillId="0" borderId="0" xfId="6" applyNumberFormat="1" applyFont="1" applyAlignment="1">
      <alignment horizontal="center"/>
    </xf>
    <xf numFmtId="187" fontId="6" fillId="0" borderId="0" xfId="6" applyNumberFormat="1" applyFont="1" applyFill="1" applyAlignment="1">
      <alignment horizontal="center"/>
    </xf>
    <xf numFmtId="0" fontId="6" fillId="0" borderId="0" xfId="6" applyFont="1" applyFill="1" applyAlignment="1">
      <alignment horizontal="center"/>
    </xf>
    <xf numFmtId="41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87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</cellXfs>
  <cellStyles count="11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O163"/>
  <sheetViews>
    <sheetView tabSelected="1" view="pageBreakPreview" topLeftCell="A136" zoomScaleNormal="95" zoomScaleSheetLayoutView="100" workbookViewId="0">
      <selection activeCell="B122" sqref="B122"/>
    </sheetView>
  </sheetViews>
  <sheetFormatPr defaultColWidth="9" defaultRowHeight="21"/>
  <cols>
    <col min="1" max="1" width="17.875" style="31" customWidth="1"/>
    <col min="2" max="2" width="6.125" style="31" customWidth="1"/>
    <col min="3" max="3" width="6.25" style="31" customWidth="1"/>
    <col min="4" max="4" width="6.375" style="31" customWidth="1"/>
    <col min="5" max="5" width="5.75" style="31" customWidth="1"/>
    <col min="6" max="6" width="6.125" style="31" customWidth="1"/>
    <col min="7" max="8" width="6.75" style="31" customWidth="1"/>
    <col min="9" max="9" width="6.25" style="31" customWidth="1"/>
    <col min="10" max="10" width="5.875" style="31" customWidth="1"/>
    <col min="11" max="11" width="6.375" style="31" customWidth="1"/>
    <col min="12" max="12" width="6.125" style="31" customWidth="1"/>
    <col min="13" max="13" width="5.875" style="31" customWidth="1"/>
    <col min="14" max="14" width="6.625" style="31" customWidth="1"/>
    <col min="15" max="16384" width="9" style="31"/>
  </cols>
  <sheetData>
    <row r="1" spans="1:15" s="1" customFormat="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s="2" customFormat="1" ht="18.75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s="2" customFormat="1" ht="18.75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5" s="1" customFormat="1" ht="12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5" s="1" customFormat="1" ht="8.25" customHeight="1" thickTop="1">
      <c r="B5" s="33"/>
      <c r="C5" s="33"/>
      <c r="D5" s="33"/>
      <c r="E5" s="33"/>
      <c r="F5" s="33"/>
      <c r="G5" s="33"/>
    </row>
    <row r="6" spans="1:15" s="1" customFormat="1" ht="18.75">
      <c r="A6" s="1" t="s">
        <v>3</v>
      </c>
      <c r="B6" s="33"/>
      <c r="C6" s="33"/>
      <c r="D6" s="33"/>
      <c r="F6" s="33"/>
    </row>
    <row r="7" spans="1:15" s="3" customFormat="1" ht="6" customHeight="1">
      <c r="A7" s="6"/>
    </row>
    <row r="8" spans="1:15" s="1" customFormat="1" ht="18.75">
      <c r="A8" s="4" t="s">
        <v>4</v>
      </c>
    </row>
    <row r="9" spans="1:15" s="3" customFormat="1" ht="20.25" customHeight="1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s="3" customFormat="1" ht="19.5" customHeight="1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3" customFormat="1" ht="20.25" customHeight="1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3" customFormat="1" ht="20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s="3" customFormat="1" ht="24" customHeight="1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3" customFormat="1" ht="24" customHeight="1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3" customFormat="1" ht="24" customHeight="1">
      <c r="A15" s="9" t="s">
        <v>11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3" customFormat="1" ht="24" customHeight="1">
      <c r="A16" s="9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3" customFormat="1" ht="19.5" customHeight="1">
      <c r="A17" s="9" t="s">
        <v>13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3" customFormat="1" ht="19.5" customHeight="1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3" customFormat="1" ht="19.5" customHeight="1">
      <c r="A19" s="9" t="s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3" customFormat="1" ht="10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5" s="1" customFormat="1" ht="18" customHeight="1">
      <c r="A21" s="4" t="s">
        <v>16</v>
      </c>
    </row>
    <row r="22" spans="1:15" s="3" customFormat="1" ht="18.75">
      <c r="A22" s="12" t="s">
        <v>17</v>
      </c>
    </row>
    <row r="23" spans="1:15" s="3" customFormat="1" ht="18.75">
      <c r="A23" s="12" t="s">
        <v>18</v>
      </c>
    </row>
    <row r="24" spans="1:15" s="3" customFormat="1" ht="18.75">
      <c r="A24" s="12" t="s">
        <v>19</v>
      </c>
    </row>
    <row r="25" spans="1:15" s="3" customFormat="1" ht="18.75">
      <c r="A25" s="12" t="s">
        <v>20</v>
      </c>
    </row>
    <row r="26" spans="1:15" s="3" customFormat="1" ht="19.5" customHeight="1">
      <c r="A26" s="3" t="s">
        <v>21</v>
      </c>
    </row>
    <row r="27" spans="1:15" s="3" customFormat="1" ht="9" customHeight="1"/>
    <row r="28" spans="1:15" s="1" customFormat="1" ht="18" customHeight="1">
      <c r="A28" s="1" t="s">
        <v>22</v>
      </c>
    </row>
    <row r="29" spans="1:15" s="3" customFormat="1" ht="18.75">
      <c r="A29" s="12" t="s">
        <v>23</v>
      </c>
    </row>
    <row r="30" spans="1:15" s="3" customFormat="1" ht="18.75">
      <c r="A30" s="12" t="s">
        <v>24</v>
      </c>
    </row>
    <row r="31" spans="1:15" s="3" customFormat="1" ht="18.75">
      <c r="A31" s="12" t="s">
        <v>25</v>
      </c>
    </row>
    <row r="32" spans="1:15" s="3" customFormat="1" ht="18.75">
      <c r="A32" s="12" t="s">
        <v>26</v>
      </c>
    </row>
    <row r="33" spans="1:14" s="3" customFormat="1" ht="18.75">
      <c r="A33" s="12" t="s">
        <v>27</v>
      </c>
    </row>
    <row r="34" spans="1:14" s="3" customFormat="1" ht="18.75">
      <c r="A34" s="12" t="s">
        <v>28</v>
      </c>
    </row>
    <row r="35" spans="1:14" s="35" customFormat="1" ht="8.25" customHeight="1">
      <c r="A35" s="34"/>
    </row>
    <row r="36" spans="1:14" s="1" customFormat="1" ht="18.75">
      <c r="A36" s="36" t="s">
        <v>29</v>
      </c>
    </row>
    <row r="37" spans="1:14" s="3" customFormat="1" ht="18.75">
      <c r="A37" s="12" t="s">
        <v>30</v>
      </c>
    </row>
    <row r="38" spans="1:14" s="3" customFormat="1" ht="8.25" customHeight="1">
      <c r="A38" s="12"/>
    </row>
    <row r="39" spans="1:14" s="1" customFormat="1" ht="18.75">
      <c r="A39" s="36" t="s">
        <v>31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s="3" customFormat="1" ht="18.75">
      <c r="A40" s="13" t="s">
        <v>32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1:14" s="3" customFormat="1" ht="18.75">
      <c r="A41" s="13" t="s">
        <v>33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1:14" s="3" customFormat="1" ht="18.75">
      <c r="A42" s="13" t="s">
        <v>34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1:14" s="3" customFormat="1" ht="18.75">
      <c r="A43" s="13" t="s">
        <v>35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s="3" customFormat="1" ht="19.5" customHeight="1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s="1" customFormat="1" ht="18.75">
      <c r="A45" s="37" t="s">
        <v>36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s="3" customFormat="1" ht="18.75">
      <c r="A46" s="68" t="s">
        <v>37</v>
      </c>
      <c r="B46" s="3" t="s">
        <v>38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s="3" customFormat="1" ht="18.75">
      <c r="A47" s="36"/>
      <c r="B47" s="3" t="s">
        <v>39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1:14" s="39" customFormat="1" ht="24" customHeight="1">
      <c r="A48" s="41"/>
      <c r="B48" s="39" t="s">
        <v>40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s="39" customFormat="1" ht="18.75" customHeight="1">
      <c r="A49" s="4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s="39" customFormat="1" ht="18.75" customHeight="1">
      <c r="A50" s="4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s="39" customFormat="1" ht="18.75" customHeight="1">
      <c r="A51" s="36" t="s">
        <v>138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s="39" customFormat="1" ht="18.75" customHeight="1">
      <c r="A52" s="38" t="s">
        <v>139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s="39" customFormat="1" ht="18.75" customHeight="1">
      <c r="A53" s="38" t="s">
        <v>140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s="39" customFormat="1" ht="18.75" customHeight="1">
      <c r="A54" s="38" t="s">
        <v>141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s="3" customFormat="1" ht="18.75">
      <c r="A55" s="68" t="s">
        <v>41</v>
      </c>
      <c r="B55" s="3" t="s">
        <v>42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4" s="3" customFormat="1" ht="18.75">
      <c r="A56" s="36"/>
      <c r="B56" s="13" t="s">
        <v>43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14" s="3" customFormat="1" ht="18.75">
      <c r="A57" s="1"/>
      <c r="B57" s="13" t="s">
        <v>44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3" customFormat="1" ht="18.75">
      <c r="A58" s="68" t="s">
        <v>45</v>
      </c>
      <c r="B58" s="15" t="s">
        <v>46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14" s="3" customFormat="1" ht="18.75">
      <c r="A59" s="2"/>
      <c r="B59" s="15" t="s">
        <v>47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14" s="3" customFormat="1" ht="18.75">
      <c r="A60" s="2"/>
      <c r="B60" s="15" t="s">
        <v>48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14" s="3" customFormat="1" ht="18.75">
      <c r="A61" s="68" t="s">
        <v>49</v>
      </c>
      <c r="B61" s="104">
        <f>B67</f>
        <v>185000</v>
      </c>
      <c r="C61" s="105"/>
      <c r="D61" s="13" t="s">
        <v>50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s="3" customFormat="1" ht="19.5" customHeight="1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s="3" customFormat="1" ht="19.5" customHeight="1">
      <c r="A63" s="37" t="s">
        <v>51</v>
      </c>
      <c r="B63" s="13" t="s">
        <v>52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s="3" customFormat="1" ht="19.5" customHeight="1">
      <c r="B64" s="13" t="s">
        <v>44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s="3" customFormat="1" ht="19.5" customHeight="1">
      <c r="A65" s="15" t="s">
        <v>53</v>
      </c>
      <c r="B65" s="13" t="s">
        <v>54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s="3" customFormat="1" ht="19.5" customHeight="1">
      <c r="A66" s="15" t="s">
        <v>53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s="3" customFormat="1" ht="19.5" customHeight="1">
      <c r="A67" s="4" t="s">
        <v>55</v>
      </c>
      <c r="B67" s="95">
        <f>B71+B78+B95</f>
        <v>185000</v>
      </c>
      <c r="C67" s="95"/>
      <c r="D67" s="3" t="s">
        <v>50</v>
      </c>
    </row>
    <row r="68" spans="1:14" s="3" customFormat="1" ht="19.5" customHeight="1">
      <c r="A68" s="17"/>
    </row>
    <row r="69" spans="1:14" s="3" customFormat="1" ht="19.5" customHeight="1">
      <c r="A69" s="1" t="s">
        <v>56</v>
      </c>
    </row>
    <row r="70" spans="1:14" s="3" customFormat="1" ht="19.5" customHeight="1">
      <c r="A70" s="37" t="s">
        <v>57</v>
      </c>
      <c r="I70" s="18"/>
    </row>
    <row r="71" spans="1:14" s="1" customFormat="1" ht="18.75">
      <c r="A71" s="37" t="s">
        <v>58</v>
      </c>
      <c r="B71" s="101">
        <f>K72+K73+K75</f>
        <v>1050</v>
      </c>
      <c r="C71" s="94"/>
      <c r="D71" s="1" t="s">
        <v>50</v>
      </c>
      <c r="I71" s="45"/>
    </row>
    <row r="72" spans="1:14" s="3" customFormat="1" ht="18.75">
      <c r="A72" s="40" t="s">
        <v>59</v>
      </c>
      <c r="I72" s="18"/>
      <c r="J72" s="18"/>
      <c r="K72" s="45">
        <v>0</v>
      </c>
      <c r="L72" s="1" t="s">
        <v>50</v>
      </c>
    </row>
    <row r="73" spans="1:14" s="3" customFormat="1" ht="18.75">
      <c r="A73" s="40" t="s">
        <v>60</v>
      </c>
      <c r="B73" s="16"/>
      <c r="H73" s="18"/>
      <c r="K73" s="46">
        <f>SUM(J74)</f>
        <v>1050</v>
      </c>
      <c r="L73" s="1" t="s">
        <v>50</v>
      </c>
    </row>
    <row r="74" spans="1:14" s="3" customFormat="1" ht="18.75">
      <c r="A74" s="40" t="s">
        <v>61</v>
      </c>
      <c r="B74" s="16"/>
      <c r="H74" s="18"/>
      <c r="J74" s="43">
        <v>1050</v>
      </c>
      <c r="K74" s="3" t="s">
        <v>50</v>
      </c>
      <c r="L74" s="1"/>
    </row>
    <row r="75" spans="1:14" s="3" customFormat="1" ht="18.75">
      <c r="A75" s="40" t="s">
        <v>62</v>
      </c>
      <c r="H75" s="18"/>
      <c r="K75" s="47">
        <v>0</v>
      </c>
      <c r="L75" s="1" t="s">
        <v>50</v>
      </c>
    </row>
    <row r="76" spans="1:14" s="3" customFormat="1" ht="17.25" customHeight="1">
      <c r="A76" s="16"/>
      <c r="H76" s="18"/>
      <c r="I76" s="43"/>
    </row>
    <row r="77" spans="1:14" s="4" customFormat="1" ht="18.75">
      <c r="A77" s="37" t="s">
        <v>63</v>
      </c>
      <c r="H77" s="42"/>
      <c r="I77" s="44"/>
    </row>
    <row r="78" spans="1:14" s="1" customFormat="1" ht="18.75">
      <c r="A78" s="37" t="s">
        <v>58</v>
      </c>
      <c r="B78" s="101">
        <f>K79+K81+K89</f>
        <v>161200</v>
      </c>
      <c r="C78" s="94"/>
      <c r="D78" s="1" t="s">
        <v>50</v>
      </c>
      <c r="I78" s="45"/>
    </row>
    <row r="79" spans="1:14" s="1" customFormat="1" ht="18.75">
      <c r="A79" s="40" t="s">
        <v>59</v>
      </c>
      <c r="H79" s="45"/>
      <c r="I79" s="47"/>
      <c r="J79" s="48"/>
      <c r="K79" s="49">
        <f>SUM(J80)</f>
        <v>22800</v>
      </c>
      <c r="L79" s="48" t="s">
        <v>50</v>
      </c>
    </row>
    <row r="80" spans="1:14" s="5" customFormat="1" ht="18.75">
      <c r="A80" s="19" t="s">
        <v>64</v>
      </c>
      <c r="G80" s="70"/>
      <c r="H80" s="70"/>
      <c r="I80" s="70"/>
      <c r="J80" s="71">
        <v>22800</v>
      </c>
      <c r="K80" s="82" t="s">
        <v>50</v>
      </c>
      <c r="L80" s="91"/>
      <c r="M80" s="70"/>
    </row>
    <row r="81" spans="1:14" s="1" customFormat="1" ht="18.75">
      <c r="A81" s="40" t="s">
        <v>60</v>
      </c>
      <c r="G81" s="81"/>
      <c r="H81" s="89"/>
      <c r="I81" s="81"/>
      <c r="J81" s="92"/>
      <c r="K81" s="90">
        <f>SUM(J82:J88)</f>
        <v>128400</v>
      </c>
      <c r="L81" s="91" t="s">
        <v>50</v>
      </c>
      <c r="M81" s="81"/>
    </row>
    <row r="82" spans="1:14" s="5" customFormat="1" ht="18.75">
      <c r="A82" s="19" t="s">
        <v>65</v>
      </c>
      <c r="G82" s="70"/>
      <c r="H82" s="70"/>
      <c r="I82" s="70"/>
      <c r="J82" s="71">
        <v>12000</v>
      </c>
      <c r="K82" s="82" t="s">
        <v>50</v>
      </c>
      <c r="L82" s="82"/>
      <c r="M82" s="70"/>
    </row>
    <row r="83" spans="1:14" s="5" customFormat="1" ht="18.75">
      <c r="A83" s="19" t="s">
        <v>66</v>
      </c>
      <c r="G83" s="70"/>
      <c r="H83" s="70"/>
      <c r="I83" s="70"/>
      <c r="J83" s="71">
        <v>6000</v>
      </c>
      <c r="K83" s="82" t="s">
        <v>50</v>
      </c>
      <c r="L83" s="82"/>
      <c r="M83" s="70"/>
    </row>
    <row r="84" spans="1:14" s="5" customFormat="1" ht="18.75">
      <c r="A84" s="19" t="s">
        <v>67</v>
      </c>
      <c r="G84" s="70"/>
      <c r="H84" s="70"/>
      <c r="I84" s="70"/>
      <c r="J84" s="71">
        <v>14400</v>
      </c>
      <c r="K84" s="82" t="s">
        <v>50</v>
      </c>
      <c r="L84" s="82"/>
      <c r="M84" s="70"/>
    </row>
    <row r="85" spans="1:14" s="5" customFormat="1" ht="18.75">
      <c r="A85" s="19" t="s">
        <v>68</v>
      </c>
      <c r="G85" s="70"/>
      <c r="H85" s="70"/>
      <c r="I85" s="70"/>
      <c r="J85" s="71">
        <v>12000</v>
      </c>
      <c r="K85" s="82" t="s">
        <v>50</v>
      </c>
      <c r="L85" s="82"/>
      <c r="M85" s="70"/>
    </row>
    <row r="86" spans="1:14" s="5" customFormat="1" ht="18.75">
      <c r="A86" s="19" t="s">
        <v>69</v>
      </c>
      <c r="G86" s="70"/>
      <c r="H86" s="70"/>
      <c r="I86" s="70"/>
      <c r="J86" s="71">
        <v>75000</v>
      </c>
      <c r="K86" s="82" t="s">
        <v>50</v>
      </c>
      <c r="L86" s="82"/>
      <c r="M86" s="70"/>
    </row>
    <row r="87" spans="1:14" s="5" customFormat="1" ht="18.75">
      <c r="A87" s="69" t="s">
        <v>70</v>
      </c>
      <c r="B87" s="70"/>
      <c r="C87" s="70"/>
      <c r="D87" s="70"/>
      <c r="E87" s="70"/>
      <c r="F87" s="70"/>
      <c r="G87" s="70"/>
      <c r="H87" s="70"/>
      <c r="I87" s="70"/>
      <c r="J87" s="71">
        <v>2000</v>
      </c>
      <c r="K87" s="82" t="s">
        <v>50</v>
      </c>
      <c r="L87" s="82"/>
      <c r="M87" s="70"/>
      <c r="N87" s="70"/>
    </row>
    <row r="88" spans="1:14" s="5" customFormat="1" ht="18.75">
      <c r="A88" s="69" t="s">
        <v>71</v>
      </c>
      <c r="B88" s="70"/>
      <c r="C88" s="70"/>
      <c r="D88" s="70"/>
      <c r="E88" s="70"/>
      <c r="F88" s="70"/>
      <c r="G88" s="70"/>
      <c r="H88" s="70"/>
      <c r="I88" s="70"/>
      <c r="J88" s="71">
        <v>7000</v>
      </c>
      <c r="K88" s="82" t="s">
        <v>50</v>
      </c>
      <c r="L88" s="82"/>
      <c r="M88" s="70"/>
      <c r="N88" s="70"/>
    </row>
    <row r="89" spans="1:14" s="8" customFormat="1" ht="18.75">
      <c r="A89" s="73" t="s">
        <v>62</v>
      </c>
      <c r="B89" s="83"/>
      <c r="C89" s="83"/>
      <c r="D89" s="83"/>
      <c r="E89" s="83"/>
      <c r="F89" s="83"/>
      <c r="G89" s="83"/>
      <c r="H89" s="83"/>
      <c r="I89" s="83"/>
      <c r="J89" s="84"/>
      <c r="K89" s="76">
        <f>SUM(J90:J92)</f>
        <v>10000</v>
      </c>
      <c r="L89" s="72" t="s">
        <v>50</v>
      </c>
      <c r="M89" s="83"/>
      <c r="N89" s="83"/>
    </row>
    <row r="90" spans="1:14" s="10" customFormat="1" ht="18.75">
      <c r="A90" s="85" t="s">
        <v>72</v>
      </c>
      <c r="B90" s="86"/>
      <c r="C90" s="86"/>
      <c r="D90" s="86"/>
      <c r="E90" s="86"/>
      <c r="F90" s="86"/>
      <c r="G90" s="86"/>
      <c r="H90" s="86"/>
      <c r="I90" s="86"/>
      <c r="J90" s="71">
        <v>2000</v>
      </c>
      <c r="K90" s="82" t="s">
        <v>50</v>
      </c>
      <c r="L90" s="72"/>
      <c r="M90" s="86"/>
      <c r="N90" s="86"/>
    </row>
    <row r="91" spans="1:14" s="10" customFormat="1" ht="18.75">
      <c r="A91" s="85" t="s">
        <v>73</v>
      </c>
      <c r="B91" s="86"/>
      <c r="C91" s="86"/>
      <c r="D91" s="86"/>
      <c r="E91" s="86"/>
      <c r="F91" s="86"/>
      <c r="G91" s="86"/>
      <c r="H91" s="86"/>
      <c r="I91" s="86"/>
      <c r="J91" s="71">
        <v>5000</v>
      </c>
      <c r="K91" s="82" t="s">
        <v>50</v>
      </c>
      <c r="L91" s="72"/>
      <c r="M91" s="86"/>
      <c r="N91" s="86"/>
    </row>
    <row r="92" spans="1:14" s="10" customFormat="1" ht="18.75">
      <c r="A92" s="85" t="s">
        <v>74</v>
      </c>
      <c r="B92" s="86"/>
      <c r="C92" s="86"/>
      <c r="D92" s="86"/>
      <c r="E92" s="86"/>
      <c r="F92" s="86"/>
      <c r="G92" s="86"/>
      <c r="H92" s="86"/>
      <c r="I92" s="86"/>
      <c r="J92" s="71">
        <v>3000</v>
      </c>
      <c r="K92" s="82"/>
      <c r="L92" s="72"/>
      <c r="M92" s="86"/>
      <c r="N92" s="86"/>
    </row>
    <row r="93" spans="1:14" s="10" customFormat="1" ht="120" customHeight="1">
      <c r="A93" s="85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72"/>
      <c r="M93" s="86"/>
      <c r="N93" s="86"/>
    </row>
    <row r="94" spans="1:14" s="7" customFormat="1" ht="20.25" customHeight="1">
      <c r="A94" s="87" t="s">
        <v>75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72"/>
      <c r="M94" s="88"/>
      <c r="N94" s="88"/>
    </row>
    <row r="95" spans="1:14" s="1" customFormat="1" ht="20.25" customHeight="1">
      <c r="A95" s="80" t="s">
        <v>58</v>
      </c>
      <c r="B95" s="102">
        <f>K96+K97+K101</f>
        <v>22750</v>
      </c>
      <c r="C95" s="103"/>
      <c r="D95" s="81" t="s">
        <v>50</v>
      </c>
      <c r="E95" s="81"/>
      <c r="F95" s="81"/>
      <c r="G95" s="81"/>
      <c r="H95" s="81"/>
      <c r="I95" s="89"/>
      <c r="J95" s="81"/>
      <c r="K95" s="81"/>
      <c r="L95" s="72"/>
      <c r="M95" s="81"/>
      <c r="N95" s="81"/>
    </row>
    <row r="96" spans="1:14" s="7" customFormat="1" ht="20.25" customHeight="1">
      <c r="A96" s="73" t="s">
        <v>59</v>
      </c>
      <c r="B96" s="88"/>
      <c r="C96" s="88"/>
      <c r="D96" s="88"/>
      <c r="E96" s="88"/>
      <c r="F96" s="88"/>
      <c r="G96" s="88"/>
      <c r="H96" s="88"/>
      <c r="I96" s="88"/>
      <c r="J96" s="88"/>
      <c r="K96" s="76">
        <v>0</v>
      </c>
      <c r="L96" s="72" t="s">
        <v>50</v>
      </c>
      <c r="M96" s="88"/>
      <c r="N96" s="88"/>
    </row>
    <row r="97" spans="1:14" s="7" customFormat="1" ht="20.25" customHeight="1">
      <c r="A97" s="73" t="s">
        <v>60</v>
      </c>
      <c r="B97" s="88"/>
      <c r="C97" s="88"/>
      <c r="D97" s="88"/>
      <c r="E97" s="88"/>
      <c r="F97" s="88"/>
      <c r="G97" s="88"/>
      <c r="H97" s="88"/>
      <c r="I97" s="88"/>
      <c r="J97" s="88"/>
      <c r="K97" s="90">
        <f>SUM(J98:J100)</f>
        <v>11750</v>
      </c>
      <c r="L97" s="72" t="s">
        <v>50</v>
      </c>
      <c r="M97" s="88"/>
      <c r="N97" s="88"/>
    </row>
    <row r="98" spans="1:14" s="5" customFormat="1" ht="20.25" customHeight="1">
      <c r="A98" s="19" t="s">
        <v>76</v>
      </c>
      <c r="G98" s="70"/>
      <c r="H98" s="70"/>
      <c r="I98" s="70"/>
      <c r="J98" s="71">
        <v>5000</v>
      </c>
      <c r="K98" s="70" t="s">
        <v>50</v>
      </c>
      <c r="L98" s="72"/>
      <c r="M98" s="70"/>
    </row>
    <row r="99" spans="1:14" s="5" customFormat="1" ht="20.25" customHeight="1">
      <c r="A99" s="19" t="s">
        <v>77</v>
      </c>
      <c r="G99" s="70"/>
      <c r="H99" s="70"/>
      <c r="I99" s="70"/>
      <c r="J99" s="71">
        <v>5400</v>
      </c>
      <c r="K99" s="70" t="s">
        <v>50</v>
      </c>
      <c r="L99" s="72"/>
      <c r="M99" s="70"/>
    </row>
    <row r="100" spans="1:14" s="70" customFormat="1" ht="18.75">
      <c r="A100" s="69" t="s">
        <v>78</v>
      </c>
      <c r="J100" s="71">
        <v>1350</v>
      </c>
      <c r="K100" s="70" t="s">
        <v>50</v>
      </c>
      <c r="L100" s="72"/>
    </row>
    <row r="101" spans="1:14" s="74" customFormat="1" ht="18.75">
      <c r="A101" s="73" t="s">
        <v>62</v>
      </c>
      <c r="H101" s="75"/>
      <c r="J101" s="71"/>
      <c r="K101" s="76">
        <f>SUM(J102:J105)</f>
        <v>11000</v>
      </c>
      <c r="L101" s="72" t="s">
        <v>50</v>
      </c>
    </row>
    <row r="102" spans="1:14" s="35" customFormat="1" ht="18.75">
      <c r="A102" s="77" t="s">
        <v>79</v>
      </c>
      <c r="H102" s="78"/>
      <c r="J102" s="79">
        <v>5000</v>
      </c>
      <c r="K102" s="35" t="s">
        <v>50</v>
      </c>
    </row>
    <row r="103" spans="1:14" s="35" customFormat="1" ht="18.75">
      <c r="A103" s="77" t="s">
        <v>80</v>
      </c>
      <c r="H103" s="78"/>
      <c r="J103" s="79">
        <v>5000</v>
      </c>
      <c r="K103" s="35" t="s">
        <v>50</v>
      </c>
    </row>
    <row r="104" spans="1:14" s="35" customFormat="1" ht="18.75">
      <c r="A104" s="77" t="s">
        <v>81</v>
      </c>
      <c r="H104" s="78"/>
      <c r="J104" s="79"/>
    </row>
    <row r="105" spans="1:14" s="35" customFormat="1" ht="18.75">
      <c r="A105" s="77" t="s">
        <v>142</v>
      </c>
      <c r="H105" s="78"/>
      <c r="J105" s="79">
        <v>1000</v>
      </c>
      <c r="K105" s="35" t="s">
        <v>50</v>
      </c>
    </row>
    <row r="106" spans="1:14" s="35" customFormat="1" ht="19.5" customHeight="1"/>
    <row r="107" spans="1:14" s="81" customFormat="1" ht="18.75">
      <c r="A107" s="80" t="s">
        <v>82</v>
      </c>
    </row>
    <row r="108" spans="1:14" s="35" customFormat="1" ht="10.5" customHeight="1"/>
    <row r="109" spans="1:14" s="1" customFormat="1" ht="18.75">
      <c r="A109" s="96" t="s">
        <v>83</v>
      </c>
      <c r="B109" s="99" t="s">
        <v>84</v>
      </c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1" customFormat="1" ht="18.75">
      <c r="A110" s="97"/>
      <c r="B110" s="100" t="s">
        <v>85</v>
      </c>
      <c r="C110" s="100"/>
      <c r="D110" s="100"/>
      <c r="E110" s="100" t="s">
        <v>86</v>
      </c>
      <c r="F110" s="100"/>
      <c r="G110" s="100"/>
      <c r="H110" s="100" t="s">
        <v>87</v>
      </c>
      <c r="I110" s="100"/>
      <c r="J110" s="100"/>
      <c r="K110" s="100" t="s">
        <v>88</v>
      </c>
      <c r="L110" s="100"/>
      <c r="M110" s="100"/>
      <c r="N110" s="100"/>
    </row>
    <row r="111" spans="1:14" s="1" customFormat="1" ht="18.75">
      <c r="A111" s="98"/>
      <c r="B111" s="66" t="s">
        <v>89</v>
      </c>
      <c r="C111" s="66" t="s">
        <v>90</v>
      </c>
      <c r="D111" s="66" t="s">
        <v>91</v>
      </c>
      <c r="E111" s="66" t="s">
        <v>92</v>
      </c>
      <c r="F111" s="66" t="s">
        <v>93</v>
      </c>
      <c r="G111" s="66" t="s">
        <v>94</v>
      </c>
      <c r="H111" s="66" t="s">
        <v>95</v>
      </c>
      <c r="I111" s="66" t="s">
        <v>96</v>
      </c>
      <c r="J111" s="66" t="s">
        <v>97</v>
      </c>
      <c r="K111" s="66" t="s">
        <v>98</v>
      </c>
      <c r="L111" s="66" t="s">
        <v>99</v>
      </c>
      <c r="M111" s="66" t="s">
        <v>100</v>
      </c>
      <c r="N111" s="100"/>
    </row>
    <row r="112" spans="1:14" s="35" customFormat="1" ht="56.25">
      <c r="A112" s="20" t="s">
        <v>57</v>
      </c>
      <c r="B112" s="21"/>
      <c r="C112" s="21"/>
      <c r="D112" s="21"/>
      <c r="E112" s="21"/>
      <c r="F112" s="54" t="s">
        <v>101</v>
      </c>
      <c r="G112" s="21"/>
      <c r="H112" s="21"/>
      <c r="I112" s="21"/>
      <c r="J112" s="21"/>
      <c r="K112" s="21"/>
      <c r="L112" s="21"/>
      <c r="M112" s="21"/>
      <c r="N112" s="21"/>
    </row>
    <row r="113" spans="1:14" s="35" customFormat="1" ht="75">
      <c r="A113" s="20" t="s">
        <v>63</v>
      </c>
      <c r="B113" s="21"/>
      <c r="C113" s="21"/>
      <c r="D113" s="21"/>
      <c r="E113" s="21"/>
      <c r="F113" s="21"/>
      <c r="G113" s="54" t="s">
        <v>101</v>
      </c>
      <c r="H113" s="21"/>
      <c r="I113" s="21"/>
      <c r="J113" s="21"/>
      <c r="K113" s="21"/>
      <c r="L113" s="21"/>
      <c r="M113" s="21"/>
      <c r="N113" s="21"/>
    </row>
    <row r="114" spans="1:14" s="35" customFormat="1" ht="37.5">
      <c r="A114" s="20" t="s">
        <v>75</v>
      </c>
      <c r="B114" s="54" t="s">
        <v>101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s="1" customFormat="1" ht="18.75">
      <c r="A115" s="55" t="s">
        <v>102</v>
      </c>
      <c r="B115" s="106" t="s">
        <v>103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s="1" customFormat="1" ht="18.75">
      <c r="A116" s="56" t="s">
        <v>104</v>
      </c>
      <c r="B116" s="57">
        <f>+B117+B118+B123+B126+B127</f>
        <v>22750</v>
      </c>
      <c r="C116" s="57">
        <f t="shared" ref="C116:M116" si="0">+C117+C118+C123+C126+C127</f>
        <v>0</v>
      </c>
      <c r="D116" s="57">
        <f t="shared" si="0"/>
        <v>0</v>
      </c>
      <c r="E116" s="57">
        <f t="shared" si="0"/>
        <v>0</v>
      </c>
      <c r="F116" s="57">
        <f t="shared" si="0"/>
        <v>1050</v>
      </c>
      <c r="G116" s="57">
        <f t="shared" si="0"/>
        <v>161200</v>
      </c>
      <c r="H116" s="57">
        <f t="shared" si="0"/>
        <v>0</v>
      </c>
      <c r="I116" s="57">
        <f t="shared" si="0"/>
        <v>0</v>
      </c>
      <c r="J116" s="57">
        <f t="shared" si="0"/>
        <v>0</v>
      </c>
      <c r="K116" s="57">
        <f t="shared" si="0"/>
        <v>0</v>
      </c>
      <c r="L116" s="57">
        <f t="shared" si="0"/>
        <v>0</v>
      </c>
      <c r="M116" s="57">
        <f t="shared" si="0"/>
        <v>0</v>
      </c>
      <c r="N116" s="58">
        <f>SUM(B116:M116)</f>
        <v>185000</v>
      </c>
    </row>
    <row r="117" spans="1:14" s="1" customFormat="1" ht="18.75">
      <c r="A117" s="50" t="s">
        <v>105</v>
      </c>
      <c r="B117" s="51">
        <v>0</v>
      </c>
      <c r="C117" s="61">
        <v>0</v>
      </c>
      <c r="D117" s="51">
        <v>0</v>
      </c>
      <c r="E117" s="51">
        <v>0</v>
      </c>
      <c r="F117" s="51">
        <v>0</v>
      </c>
      <c r="G117" s="59">
        <v>0</v>
      </c>
      <c r="H117" s="51">
        <v>0</v>
      </c>
      <c r="I117" s="51">
        <v>0</v>
      </c>
      <c r="J117" s="51">
        <v>0</v>
      </c>
      <c r="K117" s="51">
        <v>0</v>
      </c>
      <c r="L117" s="51">
        <v>0</v>
      </c>
      <c r="M117" s="51">
        <v>0</v>
      </c>
      <c r="N117" s="58">
        <f t="shared" ref="N117:N129" si="1">SUM(B117:M117)</f>
        <v>0</v>
      </c>
    </row>
    <row r="118" spans="1:14" s="1" customFormat="1" ht="18.75">
      <c r="A118" s="50" t="s">
        <v>106</v>
      </c>
      <c r="B118" s="52">
        <f>SUM(B119:B122)</f>
        <v>22750</v>
      </c>
      <c r="C118" s="52">
        <f t="shared" ref="C118:M118" si="2">SUM(C119:C122)</f>
        <v>0</v>
      </c>
      <c r="D118" s="52">
        <f t="shared" si="2"/>
        <v>0</v>
      </c>
      <c r="E118" s="52">
        <f t="shared" si="2"/>
        <v>0</v>
      </c>
      <c r="F118" s="52">
        <f t="shared" si="2"/>
        <v>1050</v>
      </c>
      <c r="G118" s="52">
        <f t="shared" si="2"/>
        <v>161200</v>
      </c>
      <c r="H118" s="52">
        <f t="shared" si="2"/>
        <v>0</v>
      </c>
      <c r="I118" s="52">
        <f t="shared" si="2"/>
        <v>0</v>
      </c>
      <c r="J118" s="52">
        <f t="shared" si="2"/>
        <v>0</v>
      </c>
      <c r="K118" s="52">
        <f t="shared" si="2"/>
        <v>0</v>
      </c>
      <c r="L118" s="52">
        <f t="shared" si="2"/>
        <v>0</v>
      </c>
      <c r="M118" s="52">
        <f t="shared" si="2"/>
        <v>0</v>
      </c>
      <c r="N118" s="58">
        <f t="shared" si="1"/>
        <v>185000</v>
      </c>
    </row>
    <row r="119" spans="1:14" s="3" customFormat="1" ht="18.75">
      <c r="A119" s="20" t="s">
        <v>107</v>
      </c>
      <c r="B119" s="23"/>
      <c r="C119" s="23"/>
      <c r="D119" s="23"/>
      <c r="E119" s="23"/>
      <c r="F119" s="23"/>
      <c r="G119" s="23">
        <v>22800</v>
      </c>
      <c r="H119" s="23"/>
      <c r="I119" s="23"/>
      <c r="J119" s="23"/>
      <c r="K119" s="23"/>
      <c r="L119" s="23"/>
      <c r="M119" s="23"/>
      <c r="N119" s="58">
        <f t="shared" si="1"/>
        <v>22800</v>
      </c>
    </row>
    <row r="120" spans="1:14" s="3" customFormat="1" ht="18.75">
      <c r="A120" s="20" t="s">
        <v>108</v>
      </c>
      <c r="B120" s="23">
        <v>11750</v>
      </c>
      <c r="C120" s="23"/>
      <c r="D120" s="23"/>
      <c r="E120" s="23"/>
      <c r="F120" s="23">
        <v>1050</v>
      </c>
      <c r="G120" s="60">
        <v>128400</v>
      </c>
      <c r="H120" s="23"/>
      <c r="I120" s="23"/>
      <c r="J120" s="23"/>
      <c r="K120" s="23"/>
      <c r="L120" s="23"/>
      <c r="M120" s="23"/>
      <c r="N120" s="58">
        <f t="shared" si="1"/>
        <v>141200</v>
      </c>
    </row>
    <row r="121" spans="1:14" s="3" customFormat="1" ht="18.75">
      <c r="A121" s="20" t="s">
        <v>109</v>
      </c>
      <c r="B121" s="23">
        <v>11000</v>
      </c>
      <c r="C121" s="23"/>
      <c r="D121" s="23"/>
      <c r="E121" s="23"/>
      <c r="F121" s="23"/>
      <c r="G121" s="23">
        <v>10000</v>
      </c>
      <c r="H121" s="23"/>
      <c r="I121" s="23"/>
      <c r="J121" s="23"/>
      <c r="K121" s="23"/>
      <c r="L121" s="23"/>
      <c r="M121" s="23"/>
      <c r="N121" s="58">
        <f t="shared" si="1"/>
        <v>21000</v>
      </c>
    </row>
    <row r="122" spans="1:14" s="3" customFormat="1" ht="18.75">
      <c r="A122" s="24" t="s">
        <v>110</v>
      </c>
      <c r="B122" s="22"/>
      <c r="C122" s="22"/>
      <c r="D122" s="22"/>
      <c r="E122" s="22"/>
      <c r="F122" s="22"/>
      <c r="G122" s="22"/>
      <c r="H122" s="25"/>
      <c r="I122" s="25"/>
      <c r="J122" s="25"/>
      <c r="K122" s="25"/>
      <c r="L122" s="25"/>
      <c r="M122" s="25"/>
      <c r="N122" s="58">
        <f t="shared" si="1"/>
        <v>0</v>
      </c>
    </row>
    <row r="123" spans="1:14" s="1" customFormat="1" ht="18.75">
      <c r="A123" s="50" t="s">
        <v>111</v>
      </c>
      <c r="B123" s="52">
        <f>+B124+B125</f>
        <v>0</v>
      </c>
      <c r="C123" s="52">
        <f t="shared" ref="C123:M123" si="3">+C124+C125</f>
        <v>0</v>
      </c>
      <c r="D123" s="52">
        <f t="shared" si="3"/>
        <v>0</v>
      </c>
      <c r="E123" s="52">
        <f t="shared" si="3"/>
        <v>0</v>
      </c>
      <c r="F123" s="52">
        <f t="shared" si="3"/>
        <v>0</v>
      </c>
      <c r="G123" s="52">
        <f t="shared" si="3"/>
        <v>0</v>
      </c>
      <c r="H123" s="52">
        <f t="shared" si="3"/>
        <v>0</v>
      </c>
      <c r="I123" s="52">
        <f t="shared" si="3"/>
        <v>0</v>
      </c>
      <c r="J123" s="52">
        <f t="shared" si="3"/>
        <v>0</v>
      </c>
      <c r="K123" s="52">
        <f t="shared" si="3"/>
        <v>0</v>
      </c>
      <c r="L123" s="52">
        <f t="shared" si="3"/>
        <v>0</v>
      </c>
      <c r="M123" s="52">
        <f t="shared" si="3"/>
        <v>0</v>
      </c>
      <c r="N123" s="58">
        <f t="shared" si="1"/>
        <v>0</v>
      </c>
    </row>
    <row r="124" spans="1:14" s="3" customFormat="1" ht="18.75">
      <c r="A124" s="20" t="s">
        <v>112</v>
      </c>
      <c r="B124" s="22"/>
      <c r="C124" s="22"/>
      <c r="D124" s="22"/>
      <c r="E124" s="22"/>
      <c r="F124" s="22"/>
      <c r="G124" s="22"/>
      <c r="H124" s="25"/>
      <c r="I124" s="25"/>
      <c r="J124" s="25"/>
      <c r="K124" s="25"/>
      <c r="L124" s="25"/>
      <c r="M124" s="25"/>
      <c r="N124" s="58">
        <f t="shared" si="1"/>
        <v>0</v>
      </c>
    </row>
    <row r="125" spans="1:14" s="3" customFormat="1" ht="18.75">
      <c r="A125" s="20" t="s">
        <v>113</v>
      </c>
      <c r="B125" s="22"/>
      <c r="C125" s="22"/>
      <c r="D125" s="22"/>
      <c r="E125" s="22"/>
      <c r="F125" s="22"/>
      <c r="G125" s="22"/>
      <c r="H125" s="25"/>
      <c r="I125" s="25"/>
      <c r="J125" s="25"/>
      <c r="K125" s="25"/>
      <c r="L125" s="25"/>
      <c r="M125" s="25"/>
      <c r="N125" s="58">
        <f t="shared" si="1"/>
        <v>0</v>
      </c>
    </row>
    <row r="126" spans="1:14" s="1" customFormat="1" ht="18.75">
      <c r="A126" s="50" t="s">
        <v>114</v>
      </c>
      <c r="B126" s="52">
        <v>0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8">
        <f t="shared" si="1"/>
        <v>0</v>
      </c>
    </row>
    <row r="127" spans="1:14" s="1" customFormat="1" ht="18.75">
      <c r="A127" s="53" t="s">
        <v>115</v>
      </c>
      <c r="B127" s="52">
        <v>0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8">
        <f t="shared" si="1"/>
        <v>0</v>
      </c>
    </row>
    <row r="128" spans="1:14" s="3" customFormat="1" ht="18.75">
      <c r="A128" s="96" t="s">
        <v>116</v>
      </c>
      <c r="B128" s="108">
        <f>SUM(B116:D116)</f>
        <v>22750</v>
      </c>
      <c r="C128" s="109"/>
      <c r="D128" s="109"/>
      <c r="E128" s="108">
        <f t="shared" ref="E128" si="4">SUM(E116:G116)</f>
        <v>162250</v>
      </c>
      <c r="F128" s="109"/>
      <c r="G128" s="109"/>
      <c r="H128" s="108">
        <f t="shared" ref="H128" si="5">SUM(H116:J116)</f>
        <v>0</v>
      </c>
      <c r="I128" s="109"/>
      <c r="J128" s="109"/>
      <c r="K128" s="108">
        <f t="shared" ref="K128" si="6">SUM(K116:M116)</f>
        <v>0</v>
      </c>
      <c r="L128" s="109"/>
      <c r="M128" s="109"/>
      <c r="N128" s="58">
        <f t="shared" si="1"/>
        <v>185000</v>
      </c>
    </row>
    <row r="129" spans="1:14" s="3" customFormat="1" ht="18.75">
      <c r="A129" s="98"/>
      <c r="B129" s="108">
        <f>SUM(B128:M128)</f>
        <v>185000</v>
      </c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58">
        <f t="shared" si="1"/>
        <v>185000</v>
      </c>
    </row>
    <row r="130" spans="1:14" s="35" customFormat="1" ht="108.75" customHeight="1">
      <c r="A130" s="62"/>
      <c r="B130" s="63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5"/>
    </row>
    <row r="131" spans="1:14" s="1" customFormat="1" ht="18.75">
      <c r="A131" s="36" t="s">
        <v>117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3"/>
    </row>
    <row r="132" spans="1:14" s="3" customFormat="1" ht="7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</row>
    <row r="133" spans="1:14" s="1" customFormat="1" ht="18.75">
      <c r="A133" s="110" t="s">
        <v>118</v>
      </c>
      <c r="B133" s="110"/>
      <c r="C133" s="110"/>
      <c r="D133" s="110"/>
      <c r="E133" s="110" t="s">
        <v>119</v>
      </c>
      <c r="F133" s="110"/>
      <c r="G133" s="110"/>
      <c r="H133" s="110"/>
      <c r="I133" s="110" t="s">
        <v>120</v>
      </c>
      <c r="J133" s="110"/>
      <c r="K133" s="110"/>
      <c r="L133" s="110"/>
      <c r="M133" s="33"/>
    </row>
    <row r="134" spans="1:14" s="6" customFormat="1" ht="19.5" customHeight="1">
      <c r="A134" s="111" t="s">
        <v>121</v>
      </c>
      <c r="B134" s="112"/>
      <c r="C134" s="112"/>
      <c r="D134" s="113"/>
      <c r="E134" s="111" t="s">
        <v>122</v>
      </c>
      <c r="F134" s="112"/>
      <c r="G134" s="112"/>
      <c r="H134" s="113"/>
      <c r="I134" s="111" t="s">
        <v>123</v>
      </c>
      <c r="J134" s="112"/>
      <c r="K134" s="112"/>
      <c r="L134" s="113"/>
      <c r="M134" s="26"/>
    </row>
    <row r="135" spans="1:14" s="6" customFormat="1" ht="36" customHeight="1">
      <c r="A135" s="114" t="s">
        <v>124</v>
      </c>
      <c r="B135" s="115"/>
      <c r="C135" s="115"/>
      <c r="D135" s="116"/>
      <c r="E135" s="111" t="s">
        <v>125</v>
      </c>
      <c r="F135" s="112"/>
      <c r="G135" s="112"/>
      <c r="H135" s="113"/>
      <c r="I135" s="111" t="s">
        <v>126</v>
      </c>
      <c r="J135" s="112"/>
      <c r="K135" s="112"/>
      <c r="L135" s="113"/>
      <c r="M135" s="26"/>
    </row>
    <row r="136" spans="1:14" s="6" customFormat="1" ht="21.75" customHeight="1">
      <c r="A136" s="111" t="s">
        <v>127</v>
      </c>
      <c r="B136" s="112"/>
      <c r="C136" s="112"/>
      <c r="D136" s="113"/>
      <c r="E136" s="111" t="s">
        <v>125</v>
      </c>
      <c r="F136" s="112"/>
      <c r="G136" s="112"/>
      <c r="H136" s="113"/>
      <c r="I136" s="111" t="s">
        <v>126</v>
      </c>
      <c r="J136" s="112"/>
      <c r="K136" s="112"/>
      <c r="L136" s="113"/>
      <c r="M136" s="26"/>
    </row>
    <row r="137" spans="1:14" s="6" customFormat="1" ht="18.75">
      <c r="A137" s="111" t="s">
        <v>128</v>
      </c>
      <c r="B137" s="112"/>
      <c r="C137" s="112"/>
      <c r="D137" s="113"/>
      <c r="E137" s="111" t="s">
        <v>129</v>
      </c>
      <c r="F137" s="112"/>
      <c r="G137" s="112"/>
      <c r="H137" s="113"/>
      <c r="I137" s="111" t="s">
        <v>130</v>
      </c>
      <c r="J137" s="112"/>
      <c r="K137" s="112"/>
      <c r="L137" s="113"/>
      <c r="M137" s="26"/>
    </row>
    <row r="138" spans="1:14" s="3" customFormat="1" ht="18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4" s="1" customFormat="1" ht="18.75" customHeight="1">
      <c r="A139" s="4" t="s">
        <v>131</v>
      </c>
    </row>
    <row r="140" spans="1:14" s="3" customFormat="1" ht="18.75">
      <c r="A140" s="27" t="s">
        <v>132</v>
      </c>
    </row>
    <row r="141" spans="1:14" s="3" customFormat="1" ht="18.75">
      <c r="A141" s="6" t="s">
        <v>133</v>
      </c>
    </row>
    <row r="142" spans="1:14" s="3" customFormat="1" ht="18.75">
      <c r="A142" s="6" t="s">
        <v>134</v>
      </c>
    </row>
    <row r="143" spans="1:14" s="3" customFormat="1" ht="12" customHeight="1"/>
    <row r="144" spans="1:14" s="3" customFormat="1" ht="15" customHeight="1">
      <c r="A144" s="6" t="s">
        <v>135</v>
      </c>
      <c r="B144" s="67"/>
      <c r="C144" s="67"/>
      <c r="D144" s="67"/>
    </row>
    <row r="145" spans="1:5" s="3" customFormat="1" ht="15" customHeight="1">
      <c r="A145" s="6" t="s">
        <v>136</v>
      </c>
      <c r="B145" s="67"/>
      <c r="C145" s="67"/>
      <c r="D145" s="67"/>
    </row>
    <row r="146" spans="1:5" s="3" customFormat="1" ht="15" customHeight="1">
      <c r="A146" s="6" t="s">
        <v>137</v>
      </c>
      <c r="B146" s="67"/>
      <c r="C146" s="67"/>
      <c r="D146" s="67"/>
    </row>
    <row r="147" spans="1:5" s="3" customFormat="1" ht="15" customHeight="1">
      <c r="A147" s="6"/>
      <c r="B147" s="67"/>
      <c r="C147" s="67"/>
      <c r="D147" s="67"/>
    </row>
    <row r="148" spans="1:5" s="3" customFormat="1" ht="15" customHeight="1">
      <c r="A148" s="6"/>
      <c r="B148" s="67"/>
      <c r="C148" s="67"/>
      <c r="D148" s="67"/>
    </row>
    <row r="149" spans="1:5" s="3" customFormat="1" ht="15" customHeight="1">
      <c r="A149" s="6"/>
      <c r="B149" s="67"/>
      <c r="C149" s="67"/>
      <c r="D149" s="67"/>
    </row>
    <row r="150" spans="1:5" s="3" customFormat="1" ht="15" customHeight="1">
      <c r="A150" s="6"/>
      <c r="B150" s="67"/>
      <c r="C150" s="67"/>
      <c r="D150" s="67"/>
    </row>
    <row r="151" spans="1:5" ht="15" customHeight="1">
      <c r="A151" s="28"/>
      <c r="B151" s="29"/>
      <c r="C151" s="29"/>
      <c r="D151" s="29"/>
      <c r="E151" s="30"/>
    </row>
    <row r="152" spans="1:5" ht="15" customHeight="1">
      <c r="A152" s="28"/>
      <c r="B152" s="29"/>
      <c r="C152" s="29"/>
      <c r="D152" s="29"/>
      <c r="E152" s="30"/>
    </row>
    <row r="153" spans="1:5" ht="15" customHeight="1">
      <c r="A153" s="28"/>
      <c r="B153" s="29"/>
      <c r="C153" s="29"/>
      <c r="D153" s="29"/>
      <c r="E153" s="30"/>
    </row>
    <row r="154" spans="1:5" ht="15" customHeight="1">
      <c r="A154" s="28"/>
      <c r="B154" s="29"/>
      <c r="C154" s="29"/>
      <c r="D154" s="29"/>
      <c r="E154" s="30"/>
    </row>
    <row r="155" spans="1:5" ht="15" customHeight="1">
      <c r="A155" s="28"/>
      <c r="B155" s="29"/>
      <c r="C155" s="29"/>
      <c r="D155" s="29"/>
      <c r="E155" s="30"/>
    </row>
    <row r="156" spans="1:5" ht="15" customHeight="1">
      <c r="A156" s="28"/>
      <c r="B156" s="29"/>
      <c r="C156" s="29"/>
      <c r="D156" s="29"/>
      <c r="E156" s="30"/>
    </row>
    <row r="157" spans="1:5" ht="15" customHeight="1">
      <c r="A157" s="28"/>
      <c r="B157" s="29"/>
      <c r="C157" s="29"/>
      <c r="D157" s="29"/>
      <c r="E157" s="30"/>
    </row>
    <row r="158" spans="1:5" ht="15" customHeight="1">
      <c r="A158" s="28"/>
      <c r="B158" s="29"/>
      <c r="C158" s="29"/>
      <c r="D158" s="29"/>
      <c r="E158" s="30"/>
    </row>
    <row r="159" spans="1:5" ht="15" customHeight="1">
      <c r="A159" s="28"/>
      <c r="B159" s="29"/>
      <c r="C159" s="29"/>
      <c r="D159" s="29"/>
      <c r="E159" s="30"/>
    </row>
    <row r="160" spans="1:5" ht="15" customHeight="1">
      <c r="A160" s="28"/>
      <c r="B160" s="29"/>
      <c r="C160" s="29"/>
      <c r="D160" s="29"/>
      <c r="E160" s="30"/>
    </row>
    <row r="161" spans="1:5" ht="15" customHeight="1">
      <c r="A161" s="28"/>
      <c r="B161" s="29"/>
      <c r="C161" s="29"/>
      <c r="D161" s="29"/>
      <c r="E161" s="30"/>
    </row>
    <row r="162" spans="1:5" ht="15" customHeight="1">
      <c r="A162" s="28"/>
      <c r="B162" s="29"/>
      <c r="C162" s="29"/>
      <c r="D162" s="29"/>
      <c r="E162" s="30"/>
    </row>
    <row r="163" spans="1:5" ht="15" customHeight="1">
      <c r="A163" s="28"/>
      <c r="B163" s="29"/>
      <c r="C163" s="29"/>
      <c r="D163" s="29"/>
      <c r="E163" s="30"/>
    </row>
  </sheetData>
  <mergeCells count="37">
    <mergeCell ref="A137:D137"/>
    <mergeCell ref="E137:H137"/>
    <mergeCell ref="I137:L137"/>
    <mergeCell ref="A135:D135"/>
    <mergeCell ref="E135:H135"/>
    <mergeCell ref="I135:L135"/>
    <mergeCell ref="A136:D136"/>
    <mergeCell ref="E136:H136"/>
    <mergeCell ref="I136:L136"/>
    <mergeCell ref="A133:D133"/>
    <mergeCell ref="E133:H133"/>
    <mergeCell ref="I133:L133"/>
    <mergeCell ref="A134:D134"/>
    <mergeCell ref="E134:H134"/>
    <mergeCell ref="I134:L134"/>
    <mergeCell ref="B115:N115"/>
    <mergeCell ref="A128:A129"/>
    <mergeCell ref="B128:D128"/>
    <mergeCell ref="E128:G128"/>
    <mergeCell ref="H128:J128"/>
    <mergeCell ref="K128:M128"/>
    <mergeCell ref="B129:M129"/>
    <mergeCell ref="A1:N1"/>
    <mergeCell ref="A2:N2"/>
    <mergeCell ref="A3:N3"/>
    <mergeCell ref="B67:C67"/>
    <mergeCell ref="A109:A111"/>
    <mergeCell ref="B109:N109"/>
    <mergeCell ref="B110:D110"/>
    <mergeCell ref="E110:G110"/>
    <mergeCell ref="H110:J110"/>
    <mergeCell ref="K110:M110"/>
    <mergeCell ref="N110:N111"/>
    <mergeCell ref="B71:C71"/>
    <mergeCell ref="B78:C78"/>
    <mergeCell ref="B95:C95"/>
    <mergeCell ref="B61:C61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1 โครงการ 1 กิจกรรม</vt:lpstr>
      <vt:lpstr>'1 โครงการ 1 กิจกรรม'!Print_Area</vt:lpstr>
    </vt:vector>
  </TitlesOfParts>
  <Manager/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SRU</cp:lastModifiedBy>
  <cp:revision/>
  <dcterms:created xsi:type="dcterms:W3CDTF">2012-06-27T02:12:05Z</dcterms:created>
  <dcterms:modified xsi:type="dcterms:W3CDTF">2016-08-09T07:42:57Z</dcterms:modified>
  <cp:category/>
  <cp:contentStatus/>
</cp:coreProperties>
</file>