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8835" tabRatio="759"/>
  </bookViews>
  <sheets>
    <sheet name="2" sheetId="35" r:id="rId1"/>
    <sheet name="2.1" sheetId="42" r:id="rId2"/>
    <sheet name="2.2" sheetId="43" r:id="rId3"/>
    <sheet name="2.3" sheetId="40" r:id="rId4"/>
    <sheet name="2.4" sheetId="41" r:id="rId5"/>
  </sheets>
  <definedNames>
    <definedName name="AccessDatabase" hidden="1">"C:\Pongsuk\ประมาณการ ภาคปกติ.mdb"</definedName>
    <definedName name="_xlnm.Print_Area" localSheetId="1">'2.1'!$A$1:$H$88</definedName>
    <definedName name="_xlnm.Print_Area" localSheetId="2">'2.2'!$A$1:$H$121</definedName>
    <definedName name="_xlnm.Print_Area" localSheetId="3">'2.3'!$A$1:$H$68</definedName>
    <definedName name="_xlnm.Print_Area" localSheetId="4">'2.4'!$A$1:$H$44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G37" i="35"/>
  <c r="I37"/>
  <c r="K37"/>
  <c r="M37"/>
  <c r="E37"/>
  <c r="M42"/>
  <c r="M38"/>
  <c r="G35" i="41"/>
  <c r="G33" s="1"/>
  <c r="G32" s="1"/>
  <c r="B27" s="1"/>
  <c r="C23" s="1"/>
  <c r="G56" i="40"/>
  <c r="G42"/>
  <c r="B32"/>
  <c r="H62" i="43"/>
  <c r="H53" s="1"/>
  <c r="H52" s="1"/>
  <c r="H76"/>
  <c r="H85"/>
  <c r="H44" i="42"/>
  <c r="H41" s="1"/>
  <c r="H40" s="1"/>
  <c r="C34" s="1"/>
  <c r="C29" s="1"/>
  <c r="H60"/>
  <c r="H77"/>
  <c r="H75" i="43" l="1"/>
  <c r="H74" s="1"/>
  <c r="C45" s="1"/>
  <c r="C41" s="1"/>
  <c r="C37" i="35" l="1"/>
  <c r="D33" l="1"/>
  <c r="D23" s="1"/>
</calcChain>
</file>

<file path=xl/sharedStrings.xml><?xml version="1.0" encoding="utf-8"?>
<sst xmlns="http://schemas.openxmlformats.org/spreadsheetml/2006/main" count="485" uniqueCount="309">
  <si>
    <t>กิจกรรม</t>
  </si>
  <si>
    <t>รวม</t>
  </si>
  <si>
    <t>จำนวนครั้ง</t>
  </si>
  <si>
    <t>จำนวนผู้เข้าร่วม</t>
  </si>
  <si>
    <t>วัน หรือ ชั่วโมง</t>
  </si>
  <si>
    <t>อัตราที่ตั้ง</t>
  </si>
  <si>
    <t>รวมเป็นเงิน</t>
  </si>
  <si>
    <t>โครงการ/กิจกรรม/
งบรายจ่าย/รายการ</t>
  </si>
  <si>
    <t>1.หลักการและเหตุผล  :</t>
  </si>
  <si>
    <t>2.วัตถุประสงค์ของโครงการ  :</t>
  </si>
  <si>
    <t>1)  ตัวชี้วัดเชิงคุณภาพ  :</t>
  </si>
  <si>
    <t>2)  ตัวชี้วัดเชิงปริมาณ  :</t>
  </si>
  <si>
    <t>3)  ตัวชี้วัดเชิงเวลา  :</t>
  </si>
  <si>
    <t>4)  ตัวชี้วัดเชิงต้นทุน  :</t>
  </si>
  <si>
    <t>บาท</t>
  </si>
  <si>
    <t>งบรายจ่าย</t>
  </si>
  <si>
    <t>งบบุคลากร</t>
  </si>
  <si>
    <t>งบดำเนินงาน</t>
  </si>
  <si>
    <t>งบลงทุน</t>
  </si>
  <si>
    <t>งบเงินอุดหนุน</t>
  </si>
  <si>
    <t xml:space="preserve">งบรายจ่ายอื่น </t>
  </si>
  <si>
    <t>รวมทั้งสิ้น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</si>
  <si>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</si>
  <si>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</si>
  <si>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</si>
  <si>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รายละเอียดกิจกรรม ประจำปีงบประมาณ พ.ศ. 2561</t>
  </si>
  <si>
    <t>จำนวนรายการ</t>
  </si>
  <si>
    <t>ค่าตอบแทน</t>
  </si>
  <si>
    <t>ค่าใช้สอย</t>
  </si>
  <si>
    <t>ค่าวัสดุ</t>
  </si>
  <si>
    <t xml:space="preserve">6.งบประมาณของโครงการ  : </t>
  </si>
  <si>
    <t>3. ตัวชี้วัดความสำเร็จของโครงการ  :</t>
  </si>
  <si>
    <t xml:space="preserve">4.เป้าหมายของโครงการ  : </t>
  </si>
  <si>
    <t>รายละเอียดโครงการ ประจำปีงบประมาณ พ.ศ. 2561</t>
  </si>
  <si>
    <t xml:space="preserve">5.ความเชื่อมโยง </t>
  </si>
  <si>
    <t>7.การวัดและประเมินผล :</t>
  </si>
  <si>
    <t>8.ผลที่คาดว่าจะได้รับของโครงการ :</t>
  </si>
  <si>
    <t>1.เหตุผลความจำเป็น  :</t>
  </si>
  <si>
    <t>2.วัตถุประสงค์ของกิจกรรม  :</t>
  </si>
  <si>
    <t>3.ตัวชี้วัดความสำเร็จของกิจกรรม  :</t>
  </si>
  <si>
    <t xml:space="preserve">4.กลุ่มเป้าหมาย : </t>
  </si>
  <si>
    <t xml:space="preserve">5.สถานที่ดำเนินการ : </t>
  </si>
  <si>
    <t>6.งบประมาณ</t>
  </si>
  <si>
    <t>รายละเอียดงบประมาณปี 2561</t>
  </si>
  <si>
    <t>1) เพื่อให้นักศึกษาเป็นบัณฑิตทางการพยาบาลที่สมบูรณ์ทั้งด้านสติปัญญา ร่างกาย อารมณ์และจิตสังคม</t>
  </si>
  <si>
    <t>2)   เพื่อใช้กิจกรรมเป็นสื่อในการเสริมสร้างคุณธรรม จริยธรรม บุคลิกภาพ ตลอดจนการใช้ชีวิตในสังคม</t>
  </si>
  <si>
    <t>3) เพื่อสร้างจิตสำนึก และค่านิยมของนักศึกษาให้รู้จักเสียสละเพื่อส่วนรวมเป็นบัณพิตที่มีจิตสาธารณะ</t>
  </si>
  <si>
    <t>นักศึกษาเป็นผู้มีคุณธรรมจริยธรรม มีพฤติกรรมที่เหมาะสมในสังคม</t>
  </si>
  <si>
    <t>นักศึกษามีจิตสำนึกที่ดีในการช่วยเหลือสังคมและมีจิตสาธารณะ</t>
  </si>
  <si>
    <t>นักศึกษาพยาบาลศาสตร์ทุกชั้นปี จำนวน 400 คน</t>
  </si>
  <si>
    <t>นักศึกษาพยาบาลทุกชั้นปี จำนวน 400 คน</t>
  </si>
  <si>
    <t xml:space="preserve">          มหาวิทยาลัยราชภัฏสุราษฎร์ธานี มีเป้าหมายหลักในการขับเคลื่อนมหาวิทยาลัยเพื่อการรับใช้ชุมชนท้องถิ่น เพื่อผลิตบัณฑิตที่มีคุณภาพและมีคุณลักษณะบัณฑิตที่พึงประสงค์ตามกรอบมาตรฐานคุณวุฒิระดับอุดมศึกษาแห่งชาติ  เป็นผู้ที่มีความรู้ คู่คุณธรรม  มีภาวะผู้นำ มีทักษะด้านความสัมพันธ์และความรับผิดชอบ สามารถทำงานเป็นทีม มีทักษะชีวิตและสามารถปรับตัวอยู่ร่วมกับอื่นได้อย่างมีความสุข โดยส่งเสริมให้มีการทำงานในแบบ "คนในครอบครัวเดียวกัน" ที่เน้นทุกคนเปรียบเสมือนสมาชิกในครอบครัวที่ต้องร่วมกันสร้างครอบครัวให้เป็นครอบครัวเดียวกันมีความเข้าอกเข้าใจ ช่วยเหลือซึ่งกันและกัน เพื่อนำไปสู่การคิดสร้างสรรค์พัฒนาทั้งตนเอง องค์กร และสังคมโดยรวม คณะพยาบาลศาสตร์ จึงได้นำระบบครอบครัวมาใช้ในการดูแลนักศึกษา ซึ่งผลการดำเนินกิจกรรมครอบครัวคุณธรรม พบว่า นักศึกษาได้รับการพัฒนาในด้านคุณธรรม จริยธรรมและการใช้ชีวิตในสังคม ตลอดจนได้รับการสนับสนุนในด้านการเป็นจิตอาสา โดยผ่านการทำกิจกรรมของครอบครัวคุณธรรม    </t>
  </si>
  <si>
    <t>1)  เพื่อพัฒนาระบบครอบครัวคุณธรรมในองค์กร</t>
  </si>
  <si>
    <t xml:space="preserve">2)  เพื่อพัฒนานักศึกษาตามคุณลักษณะบัณฑิตที่พึงประสงค์ ให้เป็นผู้มีคุณธรรมจริยธรรมและความสมบูรณ์ด้านสติปัญญา และอารมณ์จิตใจ </t>
  </si>
  <si>
    <t>4) เพื่อพัฒนาบุคลิกภาพ ทักษะชีวิตและการปรับตัวของนักศึกษา</t>
  </si>
  <si>
    <t>2.ผลการประเมินจากการติดตามกรอบมาตรฐานคุณวุฒิระดับอุดมศึกษาแห่งชาติ (TQF) 80%</t>
  </si>
  <si>
    <t>นักศึกษาพยาบาลศาสตร์ทุกชั้นปี</t>
  </si>
  <si>
    <t>2 วัน</t>
  </si>
  <si>
    <t>ค่าจัดทำสรุปเล่มโครงการ</t>
  </si>
  <si>
    <t>5 เล่ม</t>
  </si>
  <si>
    <t>ค่าวัสดุสำนักงาน</t>
  </si>
  <si>
    <t>ค่าอาหารสำหรับนักศึกษา</t>
  </si>
  <si>
    <t>ค่าอาหารว่างสำหรับนักศึกษา</t>
  </si>
  <si>
    <t>ค่าที่พักสำหรับนักศึกษา</t>
  </si>
  <si>
    <t>3 ห้อง</t>
  </si>
  <si>
    <t>ค่าวัสดุในการจัดกิจกรรม</t>
  </si>
  <si>
    <t>ตัวแทนนักศึกษาพยาบาลทุกชั้นปี จำนวน 40 คน</t>
  </si>
  <si>
    <t>มลดารีสอร์ท อำเภอดอนสัก จังหวัดสุรษฎร์ธานี</t>
  </si>
  <si>
    <t xml:space="preserve">คณะพยาบาลศาสตร์  </t>
  </si>
  <si>
    <t xml:space="preserve"> ค่าตอบแทนวิทยากร </t>
  </si>
  <si>
    <t>3 ชม.</t>
  </si>
  <si>
    <t>10 ชม.</t>
  </si>
  <si>
    <t xml:space="preserve">ค่าเช่ารถรับส่งนักศึกษาไป-กลับ </t>
  </si>
  <si>
    <t>ค่าที่พักสำหรับอาจารย์และวิทยากร</t>
  </si>
  <si>
    <t>วันละ 2 มื้อ</t>
  </si>
  <si>
    <t>3 เล่ม</t>
  </si>
  <si>
    <t>ค่าวัสดุในการทำกิจกรรม</t>
  </si>
  <si>
    <t>15 บ้าน</t>
  </si>
  <si>
    <t>ซึ่งกิจกรรมดังกล่าว จะก่อให้เกิดประโยชน์ นำไปสู่การเป็นบัณฑิตที่มีคุณสมบัติพร้อมนอกเหนือจากการจัดการเรียนการสอนที่จัดขึ้นตาม</t>
  </si>
  <si>
    <t>หลักสูตร สร้างความเข้าใจในการปฏิบัติตนและสร้างทัศนคติที่ดีต่อสถาบันต่อวิชาชีพพยาบาล นำไปสู่การพัฒนาวิชาชีพต่อไป</t>
  </si>
  <si>
    <t>1) เพื่อให้นักศึกษามีความภาคภูมิใจ มีทัศนคติที่ดีและรักในวิชาชีพพยาบาล</t>
  </si>
  <si>
    <t>2 คน</t>
  </si>
  <si>
    <t xml:space="preserve"> ค่าตอบแทนเจ้าหน้าที่ทำความสะอาด</t>
  </si>
  <si>
    <t>ค่าทำช่อดอกไม้ติดปกเสื้อ</t>
  </si>
  <si>
    <t>ค่าอุปกรณ์ในการจัดซุ้ม</t>
  </si>
  <si>
    <t>3 ซุ้ม</t>
  </si>
  <si>
    <t>ค่าเข็มกลัดสถาบันพร้อมกล่อง</t>
  </si>
  <si>
    <t>100 อัน</t>
  </si>
  <si>
    <t>ค่าทำปกใบประกาศ</t>
  </si>
  <si>
    <t xml:space="preserve">                  คณะพยาบาลศาสตร์มีพันธกิจ ผลิตบัณฑิตพยาบาลให้มีความรู้ คู่คุณธรรม ตามมาตรฐานวิชาชีพ เน้นการสร้างเสริมสุขภาพ และนักศึกษาจะต้องมีคุณลักษณะบัณฑิตของมหาวิทยาลัย
</t>
  </si>
  <si>
    <t xml:space="preserve"> มีความเป็นผู้นำ มีจิตวิญญาณในการทำงาน มีจริยธรรมในวิชาชีพและมีจิตสาธารณะโดยคิดถึงประโยชน์ส่วนรวมเป็นที่ตั้ง </t>
  </si>
  <si>
    <t xml:space="preserve"> ที่เรียกว่า เบญจลักษณ์ คือการมีความรู้และประสบการณ์ตามมาตราฐานของหลักสูตร มีการพัฒนาด้านระบบความคิดที่ดี มีความคิดอย่างสร้างสรรค์ มีทักษะสารสนเทศ สื่อ เทคโนโลยี มีความรับผิดชอบ</t>
  </si>
  <si>
    <t xml:space="preserve">                คณะพยาบาลศาสตร์จึงเห็นควรจัด “โครงการพัฒนานักศึกษาตามคุณลักษณะบัณฑิตที่พึงประสงค์”เพื่อเป็นรากฐานที่จะก้าวไปสู่การเป็นพยาบาลวิชาชีพที่ดี  และมีคุณภาพต่อไปในอนาคต</t>
  </si>
  <si>
    <t xml:space="preserve"> โดยได้จัดกิจกรรมที่ประกอบด้วย กิจกรรมพัฒนาระบบครอบครัวคุณธรรม  กิจกรรมเตรียมความพร้อมเข้าสู่วิชาชีพตามสมรรถนะชั้นปี และกิจกรรมพัฒนานักศึกษาตามลักษณะของวิชาชีพพยาบาล </t>
  </si>
  <si>
    <t xml:space="preserve"> ซึ่งกิจกรรมดังกล่าวจะก่อให้เกิดประโยชน์นำไปสู่การเป็นบัณฑิตที่มีคุณสมบัติพร้อม นอกเหนือจากการจัดการเรียนการสอนที่จัดขึ้นตามหลักสูตร สร้างความเข้าใจในการปฏิบัติตน และสร้างทัศนคติที่ดี</t>
  </si>
  <si>
    <t>ต่อสถาบัน ต่อวิชาชีพพยาบาล นำไปสู่การพัฒนาวิชาชีพ และประเทศชาติได้ในอนาคต</t>
  </si>
  <si>
    <r>
      <t xml:space="preserve">1)  ตัวชี้วัดเชิงคุณภาพ  :         </t>
    </r>
    <r>
      <rPr>
        <sz val="16"/>
        <rFont val="TH SarabunPSK"/>
        <family val="2"/>
      </rPr>
      <t>1.มีแนวปฏิบัติที่ดีของคณะเกี่ยวกับ ระบบครอบครัวคุณธรรม</t>
    </r>
  </si>
  <si>
    <t xml:space="preserve">     3) เพื่อเป็นการเตรียมความพร้อมให้นักศึกษาในด้านต่างๆก่อนสำเร็จการศึกษา</t>
  </si>
  <si>
    <t>6 ชม.</t>
  </si>
  <si>
    <t xml:space="preserve">ค่าตกแต่งสถานที่ภายในงานพิธีและเวที </t>
  </si>
  <si>
    <t xml:space="preserve">         คณะพยาบาลศาสตร์มีพันธกิจ ผลิตบัณฑิตพยาบาลที่มีคุณภาพ  มีความรู้ คู่คุณธรรม ตามมาตรฐานวิชาชีพเน้นการสร้างเสริม </t>
  </si>
  <si>
    <t>สุขภาพและนักศึกษาจะต้องมีคุณลักษณะบัณฑิตของมหาวิทยาลัย ที่เรียกว่า เบญจลักษณ์ คือการมีความรู้และประสบการณ์ตามมาตรฐาน</t>
  </si>
  <si>
    <t>ของหลักสูตร การพัฒนาด้านระบบความคิดที่ดี คิดอย่างสร้างสรรค์ มีจิตวิญญาณหนึ่งเพื่อเตรียมความพร้อมให้กับนักศึกษาเข้าสู่วิชาชีพ</t>
  </si>
  <si>
    <t>ได้เป็นอย่างดีนั้น คณะพยาบาลศาสตร์จึงเห็นความสำคัญในการจัด “โครงการพัฒนานักศึกษาตามลักษณะของ วิชาชีพการพยาบาล”</t>
  </si>
  <si>
    <t>เพื่อเป็นรากฐานที่จะก้าวไปสู่การเป็นพยาบาลวิชาชีพที่ดีและมีคุณภาพต่อไปในอนาคต  กิจกรรมที่จัดประกอบด้วย  กิจกรรมรับมอบ</t>
  </si>
  <si>
    <t>หมวกเข็มชั้นปีและตะเกียงมิสฟลอเรนซ์ไนติงเกล  กิจกรรมปัจฉิมนิเทศเพื่อเตรียมความพร้อมในการทำงานเมื่อสำเร็จการศึกษา</t>
  </si>
  <si>
    <t xml:space="preserve">   </t>
  </si>
  <si>
    <t>1 คืน</t>
  </si>
  <si>
    <t>กิจกรรมย่อยที่ 1 เดือนตุลาคม 2560</t>
  </si>
  <si>
    <t>กิจกรรมย่อยที่ 1 กิจกรรมค่ายเสริมสมรรถนะและการพัฒนาตนเอง</t>
  </si>
  <si>
    <t>1 วัน</t>
  </si>
  <si>
    <t xml:space="preserve">
120 เล่ม
3 กล่อง
120 อัน</t>
  </si>
  <si>
    <t xml:space="preserve">
15
190
30</t>
  </si>
  <si>
    <t xml:space="preserve">  - ค่าจัดทำเล่มสรุปการดำเนินกิจกรรม</t>
  </si>
  <si>
    <t xml:space="preserve">  - ค่าถ่ายเอกสารแบบประเมินผลโครงการ </t>
  </si>
  <si>
    <t xml:space="preserve">  - ค่าจัดทำป้ายไวนิลโครงการ </t>
  </si>
  <si>
    <t xml:space="preserve">  - ค่าวัสดุโครงการ</t>
  </si>
  <si>
    <t xml:space="preserve">  - ค่าหมึกพิมพ์ </t>
  </si>
  <si>
    <t xml:space="preserve">รายละเอียดงบประมาณปี 2561 </t>
  </si>
  <si>
    <t xml:space="preserve">เจ้าหน้าที่บันทึกวิดีโอ </t>
  </si>
  <si>
    <t>5 ชม.</t>
  </si>
  <si>
    <t>เจ้าหน้าที่ทำความสะอาดห้องประชุมนอกเวลาฝึกซ้อมวันที่1</t>
  </si>
  <si>
    <t xml:space="preserve">เจ้าหน้าที่ทำความสะอาดห้องประชุมนอกเวลาฝึกซ้อมวันที่2 </t>
  </si>
  <si>
    <t xml:space="preserve">อาหารว่างผู้ปกครอง อาจารย์ บุคลากร แขกผู้มีเกียรติ
</t>
  </si>
  <si>
    <t>2 มื้อ</t>
  </si>
  <si>
    <t xml:space="preserve">อาหารกลางวันบุคลากร แขกผู้มีเกียรติ </t>
  </si>
  <si>
    <t>ค่าจ้างเหมาจัดสถานที่และดอกไม้</t>
  </si>
  <si>
    <t xml:space="preserve">ค่าเล่มสรุปโครงการ </t>
  </si>
  <si>
    <t>ค่าหมึกพิมพ์</t>
  </si>
  <si>
    <t xml:space="preserve">ค่าถ่ายเอกสารแบบประเมินผลโครงการ </t>
  </si>
  <si>
    <t xml:space="preserve">ค่าวัสดุอื่นๆ เช่น กระดาษห่อสีน้ำตาล เทียนไข เทียนหอม </t>
  </si>
  <si>
    <t>แผ่นไวนิลโครงการ 2 แผ่น</t>
  </si>
  <si>
    <t xml:space="preserve">1)  ตัวชี้วัดเชิงคุณภาพ  : </t>
  </si>
  <si>
    <t>ร่วมกิจกรรม</t>
  </si>
  <si>
    <t>1) นักศึกษาเป็นบัณฑิตทางการพยาบาลที่สมบูรณ์ทั้งด้านสติปัญญา ร่างกาย อารมณ์และจิตสังคม</t>
  </si>
  <si>
    <t>1 หลอด</t>
  </si>
  <si>
    <t>5เล่ม</t>
  </si>
  <si>
    <t xml:space="preserve">ค่าตอบแทนเจ้าหน้าที่โสตในการถ่ายวิดิโอ </t>
  </si>
  <si>
    <t>4 คน</t>
  </si>
  <si>
    <t>3วัน</t>
  </si>
  <si>
    <t>ค่าอาหารกลางวันอาจารย์และแขกผู้มีเกียรติ</t>
  </si>
  <si>
    <t>70 คน</t>
  </si>
  <si>
    <t>ค่าถ่ายเอกสารแบบประเมินโครงการ</t>
  </si>
  <si>
    <t>ค่าเช่าชุดแสดง</t>
  </si>
  <si>
    <t>2ชุด</t>
  </si>
  <si>
    <t>ค่าแต่งหน้า</t>
  </si>
  <si>
    <t>100 เล่ม</t>
  </si>
  <si>
    <t>คณาจารย์ จำนวน 35 คน เจ้าหน้าที่จำนวน 7 คน</t>
  </si>
  <si>
    <t>นักศึกษาชั้นปีที่ 1 จำนวน 120 คน</t>
  </si>
  <si>
    <t xml:space="preserve">นักศึกษาชั้นปีที่ 2 จำนวน 93 คน </t>
  </si>
  <si>
    <t>อาจารย์และบุคลากรคณะพยาบาลศาสตร์ จำนวน 42 คน</t>
  </si>
  <si>
    <t>แขกผู้มีเกียรติภายในมหาวิทยาลัย  จำนวน 20 คน</t>
  </si>
  <si>
    <t>ผู้ปกครองและแขกผู้มีเกียรติ จำนวน 258 คน</t>
  </si>
  <si>
    <t>ผู้ปกครองนักศึกษา ชั้นปีที่ 4 จำนวน 200 คน</t>
  </si>
  <si>
    <t>ตัวแทนฝ่ายการพยาบาล จำนวน 20 คน</t>
  </si>
  <si>
    <t>นักศึกษาชั้นปีที่ 1 รุ่นที่ 11 จำนวน 120 คน</t>
  </si>
  <si>
    <t>ผู้ปกครอง จำนวน 210 คน</t>
  </si>
  <si>
    <t>นักศึกษาชั้นปีที่ 3 จำนวน 114 คน</t>
  </si>
  <si>
    <t>นักศึกษาชั้นปีที่ 4 จำนวน 94 คน</t>
  </si>
  <si>
    <t xml:space="preserve">นักศึกษาชั้นปีที่ 1  จำนวน 120 คน </t>
  </si>
  <si>
    <t xml:space="preserve">นักศึกษาชั้นปีที่ 3 จำนวน 114 คน </t>
  </si>
  <si>
    <t>เดือนตุลาคม 2560</t>
  </si>
  <si>
    <t>เดือนมีนาคม 2561</t>
  </si>
  <si>
    <t xml:space="preserve">          กิจกรรมย่อยที่ 3 ปฐมนิเทศนักศึกษา              งบประมาณ   25,000   บาท</t>
  </si>
  <si>
    <t>นักศึกษาพยาบาลศาสตร์ทุกชั้นปี อาจารย์ ผู้ปกครอง</t>
  </si>
  <si>
    <t>ห้อง GA 101, 102 ตึก 80 พรรษา มหาวิทยาลัยราชภัฏสุราษฎร์ธานี</t>
  </si>
  <si>
    <t xml:space="preserve">           กิจกรรมย่อยที่ 1 รับมอบหมวก เข็มชั้นปี และตะเกียงมิสฟลอเรนซ์ไนติงเกล              งบประมาณ  48,820   บาท</t>
  </si>
  <si>
    <t>ค่าอาหารกลางวันสำหรับอาจารย์ บุคลากรและแขกผู้มีเกียรติ</t>
  </si>
  <si>
    <t xml:space="preserve">         
1,800
570
3,600</t>
  </si>
  <si>
    <t>2แผ่น</t>
  </si>
  <si>
    <t>ค่าอาหารว่างผู้ปกครอง อาจารย์และแขกผู้มีเกียรติ</t>
  </si>
  <si>
    <t>ค่าพวงมาลัย</t>
  </si>
  <si>
    <t xml:space="preserve">          กิจกรรมย่อยที่ 2 ปัจฉิมนิเทศนักศึกษา              งบประมาณ 54,300 บาท</t>
  </si>
  <si>
    <t xml:space="preserve">         1) นักศึกษาชั้นปีที่ 1 สามารถประยุกต์ใช้ความรู้เรื่องหลักสูตร การเรียนการสอนและการประกันคุณภาพการศึกษาให้เกิดประโยชน์</t>
  </si>
  <si>
    <t xml:space="preserve">       3) นักศึกษาทุกชั้นปี เกิดความรักความผูกพัน และมีความสามัคคีกัน</t>
  </si>
  <si>
    <t>1.ผลการประเมินจากการติดตามกรอบมาตรฐานคุณวุฒิระดับอุดมศึกษาแห่งชาติ (TQF) 80%</t>
  </si>
  <si>
    <t xml:space="preserve">2.นักศึกษามีความรู้ความเข้าใจในการประกันคุณภาพการศึกษา หลักสูตรและการเรียนการสอน </t>
  </si>
  <si>
    <t>ตลอดจนมีคุณธรรมจริยธรรม เพิ่มขึ้นร้อยละ 80</t>
  </si>
  <si>
    <t>กิจกรรมย่อยที่ 2 ครอบครัวคุณธรรมสร้างสรรค์สิ่งดี</t>
  </si>
  <si>
    <t>ค่าทำป้ายไวนิล</t>
  </si>
  <si>
    <t>ค่าน้ำมันเชื้อเพลิง/ค่าเช่ารถ</t>
  </si>
  <si>
    <t>กิจกรรมย่อยที่ 2 ระหว่างเดือนมกราคมถึงมีนาคม2561</t>
  </si>
  <si>
    <t>กิจกรรมย่อยที่ 3 ตลาดนัดคุณธรรม</t>
  </si>
  <si>
    <t>ค่าดอกไม้ตกแต่งสถานที่</t>
  </si>
  <si>
    <t>3)  เพื่อสร้างจิตสำนึก และค่านิยมของนักศึกษาให้รู้จักเสียสละเพื่อส่วนรวมเป็นบัณฑิตที่มีจิตสาธารณะ</t>
  </si>
  <si>
    <t>3) เตรียมความพร้อมเข้าสู่วิชาชีพตามสมรรถนะชั้นปี</t>
  </si>
  <si>
    <t>1.เหตุผลความจำเป็น</t>
  </si>
  <si>
    <t xml:space="preserve">       หลักสูตรพยาบาลศาสตรบัณฑิต  มุ่งหวังให้ผู้เรียนมีการพัฒนาศักยภาพการเพื่อให้เป็นบุคลากรพยาบาลที่มีความรู้และทักษะที่จำเป็น โดยมีกระบวนการจัดการเรียนการสอนที่เน้นผู้เรียนเป็นสำคัญ ใช้กระบวนการจัดการเรียนการสอนที่หลากหลาย เน้นการฝึกปฏิบัติในสถานการณ์จริง เพื่อให้เกิดการเรียนรู้ที่สามารถนำไปใช้ประโยชน์ได้สูงสุด  พัฒนาทักษะทางการสื่อสาร การคิดคำนวณและการคิดวิเคราะห์อย่างมีวิจารณญาณ รวมถึงการแก้ไขปัญหาอย่างเหมาะสม</t>
  </si>
  <si>
    <t xml:space="preserve">       การเตรียมความพร้อมก่อนเข้าสู่วิชาชีพจึงมีความจำเป็นอย่างยิ่ง ที่จะช่วยให้นักศึกษาได้มีการเตรียมตัวและปรับตัวก่อนเริ่มต้นการเรียนในหลักสูตรพยาบาลศาสตรบัณฑิต ทั้งนี้คณะพยาบาลศาสตร์มุ่งใช้ระบบครอบครัวมาช่วยในการเตรียมตัวของนักศึกษาเพื่อเข้าสู่วิชาชีพในลักษณะพ่อแม่สอนลูก พี่แนะนำน้อง ซึ่งจะช่วยสร้างความรู้สึกรักและผูกพัน มีความเป็นน้ำหนึ่งใจเดียวกัน ช่วยเหลือและรับผิดชอบร่วมกันในการช่วยให้ทุกคนในครอบครัวได้เรียนรู้ ปรับตัวและพัฒนาศักยภาพของตนเองได้อย่างเหมาะสม ดังนั้นคณะพยาบาลศาสตร์จึงได้จัดกิจกรรมเตรียมความพร้อมเข้าสู่วิชาชีพขึ้น</t>
  </si>
  <si>
    <t>1)  เพื่อให้นักศึกษามีการเตรียมพร้อมสำหรับการวางแผนเกี่ยวกับการเรียนและการดำเนินชีวิตในคณะพยาบาลศาสตร์</t>
  </si>
  <si>
    <t xml:space="preserve">2) เพื่อพัฒนาศักยภาพนักศึกษาและเสริมสร้างทักษะการเรียนรู้ในศตวรรษที่ 21 </t>
  </si>
  <si>
    <t>3) เพื่อให้นักศึกษามีความรู้ด้านประกันคุณภาพการศึกษา</t>
  </si>
  <si>
    <t>4) เพื่อพัฒนารูปแบบการเตรียมความพร้อมนักศึกษาพยาบาลให้ครอบคลุมในทุกมิติ</t>
  </si>
  <si>
    <t>5)เพื่อสร้างความรักสามัคคี และความผูกพันเสมือนคนในครอบครัวเดียวกัน</t>
  </si>
  <si>
    <t xml:space="preserve"> 1 ปีงบประมาณ ( 1 ตุลาคม 2559 - 30 กันยายน 2560)</t>
  </si>
  <si>
    <t>ค่าจัดทำรูปเล่ม</t>
  </si>
  <si>
    <t>เดือนธันวาคม 2560</t>
  </si>
  <si>
    <t>ระยะที่ 2 กิจกรรมพัฒนานักศึกษาด้านทักษะการวิเคราะห์เชิงตัวเลขในการใช้คู่มือการคิดคำนวณในวิชาชีพแก่นักศึกษาพยาบาลศาสตร์ชั้นปีที่ 3</t>
  </si>
  <si>
    <t>เดือนเมษายน 2561</t>
  </si>
  <si>
    <t>ค่าเอกสาร</t>
  </si>
  <si>
    <t>215 ชุด</t>
  </si>
  <si>
    <t>115 ชุด</t>
  </si>
  <si>
    <t>ปี 1 จำนวน 120 คน</t>
  </si>
  <si>
    <t>ปี 2 จำนวน 93 คน</t>
  </si>
  <si>
    <t>ปี 3 จำนวน 114 คน</t>
  </si>
  <si>
    <t xml:space="preserve">นักศึกษาพยาบาลศาสตร์ จำนวน 327 คน </t>
  </si>
  <si>
    <t xml:space="preserve">         3) นักศึกษาชั้นปีที่ 1 สามารถประยุกต์ใช้ความรู้เรื่องหลักสูตร การเรียนการสอนและการประกันคุณภาพการศึกษาให้เกิดประโยชน์</t>
  </si>
  <si>
    <t>1) นักศึกษาเกิดความรู้สึกผูกพัน และวัฒนธรรมการดูแลช่วยเหลือซึ่งกันและกัน</t>
  </si>
  <si>
    <t xml:space="preserve">         2)นักศึกษาได้เรียนรู้การปรับตัวในการเรียนและการดำเนินชีวิตของตนเอง ตลอดจนการอยู่ร่วมกับผู้อื่นได้อย่างเหมาะสม</t>
  </si>
  <si>
    <t xml:space="preserve">         4) นักศึกษาชั้นปีที่ 1และ 2 เรียนรู้เรื่องเทคโนโลยีสารสนเทศ</t>
  </si>
  <si>
    <t xml:space="preserve">      การส่งเสริมการนำเสนอผลงานทางวิชาการของนักศึกษาในการประชุมหรืออบรมต่างๆ จึงเป็นสิ่งสำคัญและมีความจำเป็นที่จะช่วยให้นักศึกษาได้มีโอกาสแสดงผลงาน</t>
  </si>
  <si>
    <t>1) เพื่อแลกเปลี่ยนผลงานทางวิชาการกับหน่วยงานหรือสถาบันอื่นๆ</t>
  </si>
  <si>
    <t>2) เพื่อพัฒนาความสามารถของนักศึกษาในการสร้างผลงานทางวิชาการ</t>
  </si>
  <si>
    <t>3) เพื่อให้นักศึกษาได้มีการแลกเปลี่ยนเรียนรู้และพัฒนาศักยภาพด้านต่างๆตามกรอบมาตรฐานคุณวุฒิระดับอุดมศึกษาแห่งชาติ</t>
  </si>
  <si>
    <t xml:space="preserve">นักศึกษาพยาบาลศาสตร์ จำนวน 20 คน </t>
  </si>
  <si>
    <t>20 คน</t>
  </si>
  <si>
    <t>1) นักศึกษาเกิดการเรียนรู้สิ่งใหม่ๆจากการพัฒนาผลงานและการแลกเปลี่ยนเรียนรู้กับผู้อื่น</t>
  </si>
  <si>
    <t>2) นักศึกษาได้พัฒนาทักษะความสัมพันธ์และการวิเคราะห์เชิงตัวเลข</t>
  </si>
  <si>
    <t>3) นักศึกษาได้เรียนรู้และตระหนักถึงความสำคัญของการทำงานเป็นทีม</t>
  </si>
  <si>
    <t>3.นักศึกษาได้รับการพัฒนามาตรฐานตามกรอบ TQF</t>
  </si>
  <si>
    <t>แบบประเมิน</t>
  </si>
  <si>
    <t>สอบถาม</t>
  </si>
  <si>
    <t>4.มีการแลกเปลี่ยนผลงานทางวิชาการของนักศึกษานานประชุมวิชาการ</t>
  </si>
  <si>
    <t>จำนวนครั้งของการเข้าร่วมกิจกรรม</t>
  </si>
  <si>
    <t xml:space="preserve">   3) นักศึกษามีความคิดสร้างสรรค์และมีจิตสาธารณะ</t>
  </si>
  <si>
    <t xml:space="preserve">   2) นักศึกษามีบุคลิกภาพที่ดีและมีการปรับตัวและแสดงออกอย่างเหมาะสม</t>
  </si>
  <si>
    <t xml:space="preserve">   1) นักศึกษามีความรักความสามัคคีในหมู่คณะ</t>
  </si>
  <si>
    <t>ค่าเบี้ยเลี้ยงอาจารย์เดินทางไปราชการ</t>
  </si>
  <si>
    <t>4 มื้อ</t>
  </si>
  <si>
    <t>กิจกรรมย่อยที่ 3 กิจกรรมตลาดนัดคุณธรรม</t>
  </si>
  <si>
    <r>
      <t xml:space="preserve">       </t>
    </r>
    <r>
      <rPr>
        <sz val="14"/>
        <rFont val="TH SarabunPSK"/>
        <family val="2"/>
      </rPr>
      <t>2) นักศึกษาปี 2 เกิดความภาคภูมิใจในวิชาชีพพยาบาล</t>
    </r>
  </si>
  <si>
    <t>ค่าวัสดุดำเนินโครงการ</t>
  </si>
  <si>
    <t xml:space="preserve">  </t>
  </si>
  <si>
    <t xml:space="preserve">               กิจกรรมย่อยที่ 3</t>
  </si>
  <si>
    <t xml:space="preserve">               กิจกรรมย่อยที่ 2</t>
  </si>
  <si>
    <t xml:space="preserve">               กิจกรรมย่อยที่ 1  </t>
  </si>
  <si>
    <t xml:space="preserve">                                  กิจกรรมย่อยที่ 3 กิจกรรมปฐมนิเทศนักศึกษาใหม่ </t>
  </si>
  <si>
    <t xml:space="preserve">                               กิจกรรมย่อย 2 กิจกรรมปัจฉิมนิเทศนักศึกษา</t>
  </si>
  <si>
    <t xml:space="preserve">                               กิจกรรมย่อย 1 กิจกรรมรับมอบหมวก เข็มชั้นปี และตะเกียงมิสฟลอเรนไนติงเกล </t>
  </si>
  <si>
    <t>2) เพื่อให้นักศึกษาได้รับข้อมูลเกี่ยวกับการการวางแผนและติดตามประเมินนักศึกษาและผู้ใช้บัณฑิตภายหลังสำเร็จการศึกษา</t>
  </si>
  <si>
    <r>
      <t xml:space="preserve">ระยะที่ 2 </t>
    </r>
    <r>
      <rPr>
        <b/>
        <sz val="16"/>
        <rFont val="TH SarabunPSK"/>
        <family val="2"/>
      </rPr>
      <t>กิจกรรมพัฒนานักศึกษาด้านทักษะการวิเคราะห์เชิงตัวเลขในการใช้คู่มือการคิดคำนวณในวิชาชีพแก่นักศึกษาพยาบาลศาสตร์ชั้นปีที่ 3</t>
    </r>
  </si>
  <si>
    <t>6.งบประมาณ :</t>
  </si>
  <si>
    <t>5.สถานที่ดำเนินการ :</t>
  </si>
  <si>
    <t>4.กลุ่มเป้าหมาย :</t>
  </si>
  <si>
    <t>นักศึกษาพยาบาลศาสตร์ ชั้นปีที่ 1-3</t>
  </si>
  <si>
    <t>มหาวิทยาลัยราชภัฏุสุราษฎร์ธานี</t>
  </si>
  <si>
    <t>7. ผลที่คาดว่าจะได้รับจากกิจกรรม  :</t>
  </si>
  <si>
    <t>8. ผู้รับผิดชอบกิจกรรม :</t>
  </si>
  <si>
    <t xml:space="preserve">       หลักสูตรพยาบาลศาสตรบัณฑิต  มุ่งหวังให้ผู้เรียนมีการพัฒนาศักยภาพการเพื่อให้เป็นบุคลากรพยาบาลที่มีความรู้และทักษะที่จำเป็น โดยมีกระบวนการจัดการเรียน
การสอนที่เน้นผู้เรียนเป็นสำคัญ ใช้กระบวนการจัดการเรียนการสอนที่หลากหลาย เน้นการฝึกปฏิบัติในสถานการณ์จริง เพื่อให้เกิดการเรียนรู้ที่สามารถนำไปใช้ประโยชน์
ได้สูงสุด  พัฒนาทักษะทางการสื่อสาร การคิดคำนวณและการคิดวิเคราะห์อย่างมีวิจารณญาณ รวมถึงการแก้ไขปัญหาอย่างเหมาะสม</t>
  </si>
  <si>
    <t>เพื่อแลกเปลี่ยนเรียนรู้กับผู้อื่น ช่วยให้เกิดการพัฒนาด้านวิชาการและความสัมพันธ์กับผู้อื่น ดังนั้นคณะพยาบาลจึงสนับสนุนการจัดกิจกรรมการนำเสนอผลงานทางวิชาการ</t>
  </si>
  <si>
    <t>ให้แก่นักศึกษาทั้งในและต่างประเทศ</t>
  </si>
  <si>
    <t xml:space="preserve">  นักศึกษาพยาบาลศาสตร์ จำนวน 20 คน </t>
  </si>
  <si>
    <t>คณะพยาบาลศาสตร์</t>
  </si>
  <si>
    <t>7. ผลที่คาดวาจะได้รับจากกิจกรรม</t>
  </si>
  <si>
    <t>1) ครอบครัวคุณธรรม</t>
  </si>
  <si>
    <t>2) พัฒนานักศึกษาตามลักษณะวิชาชีพพยาบาล</t>
  </si>
  <si>
    <t>4) ส่งเสริมการนำเสนอผลงานทางวิชาการของนักศึกษา</t>
  </si>
  <si>
    <t>1. อาจารย์และนักศึกษาพยาบาล  มีความพึงพอใจในกิจกรรม ไม่น้อยกว่าร้อยละ 80</t>
  </si>
  <si>
    <t>สอบถามความพึงพอใจของนักศึกษาในการเข้าร่วมโครงการ/กิจกรรม</t>
  </si>
  <si>
    <t>แบบสอบถามความพึงพอใจในการเข้าร่วมโครงการ/กิจกรรม</t>
  </si>
  <si>
    <t>2.นักศึกษามีจิตสำนึก และค่านิยมการเสียสละเพื่อส่วนรวม เป็นบัณฑิตที่มีจิตสาธารณะ</t>
  </si>
  <si>
    <t>สังเกตจากพฤติกรรมขณะเข้าร่วมกิจกรรม</t>
  </si>
  <si>
    <t>จำนวนและลักษณะกิจกรรมที่นักศึกษาเข้าร่วมกิจกรรมนอกเหนือจากหลักสูตร</t>
  </si>
  <si>
    <t>2) นักศึกษาสามารถนำความรู้ และประสบการณ์ในการทำกิจกรรมเพื่อเสริมสร้างความสัมพันธ์อันดีระหว่างนักศึกษาและสร้างความเจริญก้าวหน้าให้กับตนเอง แก่สังคม และประเทศชาติ</t>
  </si>
  <si>
    <t>3) นักศึกษามีกิจกรรมเป็นสื่อในการเสริมสร้างคุณธรรม จริยธรรม บุคลิกภาพ ตลอดจนการใช้ชีวิตในสังคมและประพฤติตนให้เป็นพลเมืองที่ดีของสังคม</t>
  </si>
  <si>
    <t>4) นักศึกษาได้รับการสร้างจิตสำนึก และค่านิยมของนักศึกษาให้รู้จักเสียสละเพื่อส่วนรวมเป็นบัณพิตที่มีจิตสาธารณะ</t>
  </si>
  <si>
    <r>
      <t xml:space="preserve"> ระยะที่ 1 </t>
    </r>
    <r>
      <rPr>
        <b/>
        <sz val="12"/>
        <rFont val="TH SarabunPSK"/>
        <family val="2"/>
      </rPr>
      <t>กิจกรรมพัฒนานักศึกษาด้านทักษะการใช้เทคโนโลยีสารสนเทศโยการเรียนรู้ในโปรแกรมอินโฟรกราฟฟิคในการออกแบบชิ้นงานแก่นักศึกษาพยาบาลศาสตร์ชั้นปีที่ 1 และ 2</t>
    </r>
  </si>
  <si>
    <r>
      <t xml:space="preserve"> ระยะที่ 1 </t>
    </r>
    <r>
      <rPr>
        <b/>
        <sz val="15"/>
        <rFont val="TH SarabunPSK"/>
        <family val="2"/>
      </rPr>
      <t>กิจกรรมพัฒนานักศึกษาด้านทักษะการใช้เทคโนโลยีสารสนเทศโดยการเรียนรู้ในโปรแกรมอินโฟรกราฟฟิคในการออกแบบชิ้นงานแก่นักศึกษาพยาบาลศาสตร์ชั้นปีที่ 1 และ 2</t>
    </r>
  </si>
  <si>
    <t>2.นักศึกษามีความรู้ความเข้าใจในการประกันคุณภาพการศึกษา หลักสูตรและการเรียนการสอน ตลอดจนมีคุณธรรมจริยธรรม เพิ่มขึ้นร้อยละ 80</t>
  </si>
  <si>
    <r>
      <t xml:space="preserve">   </t>
    </r>
    <r>
      <rPr>
        <b/>
        <sz val="16"/>
        <rFont val="TH SarabunPSK"/>
        <family val="2"/>
      </rPr>
      <t xml:space="preserve">นโยบายที่ </t>
    </r>
    <r>
      <rPr>
        <sz val="16"/>
        <rFont val="TH SarabunPSK"/>
        <family val="2"/>
      </rPr>
      <t>1.ผลิตบัณฑิตมีคุณภาพได้มาตรฐาน</t>
    </r>
  </si>
  <si>
    <r>
      <t xml:space="preserve">   </t>
    </r>
    <r>
      <rPr>
        <b/>
        <sz val="16"/>
        <color theme="1"/>
        <rFont val="TH SarabunPSK"/>
        <family val="2"/>
      </rPr>
      <t xml:space="preserve">แผนงาน  </t>
    </r>
    <r>
      <rPr>
        <sz val="16"/>
        <color theme="1"/>
        <rFont val="TH SarabunPSK"/>
        <family val="2"/>
      </rPr>
      <t>1.3  แผนงานยุทธศาสตร์การพัฒนานักศึกษา (Student Development)</t>
    </r>
  </si>
  <si>
    <r>
      <t xml:space="preserve">   </t>
    </r>
    <r>
      <rPr>
        <b/>
        <sz val="16"/>
        <rFont val="TH SarabunPSK"/>
        <family val="2"/>
      </rPr>
      <t xml:space="preserve">ตัวชี้วัดมหาวิทยาลัย   </t>
    </r>
  </si>
  <si>
    <t>ค่าอาหารว่างสำหรับผู้ปกครองนักศึกษา อาจารย์ บุคลากร และแขกผู้มีเกียรติ</t>
  </si>
  <si>
    <t xml:space="preserve">  - ค่าวัสดุดำเนินโครงการ                                           - สมุดปกอ่อน 
  - ปากกาลูกลื่น 
  - เข็มกลัดดอกไม้ติดหน้าอก 
</t>
  </si>
  <si>
    <t>เดือนพฤษภาคม 2561</t>
  </si>
  <si>
    <t xml:space="preserve">กิจกรรมย่อยที่ 1  </t>
  </si>
  <si>
    <t>กิจกรรมย่อยที่ 2</t>
  </si>
  <si>
    <t>กิจกรรมย่อยที่ 3</t>
  </si>
  <si>
    <t>อ.กมลชนก ทองเอียด</t>
  </si>
  <si>
    <r>
      <t xml:space="preserve">8.ผู้รับผิดชอบกิจกรรม : </t>
    </r>
    <r>
      <rPr>
        <sz val="16"/>
        <color theme="1"/>
        <rFont val="TH SarabunPSK"/>
        <family val="2"/>
      </rPr>
      <t>อ.ธีระยุทธ เกิดสังข์</t>
    </r>
  </si>
  <si>
    <t>1 เม.ย.61 - 30 ก.ย.61</t>
  </si>
  <si>
    <t>1 ปีงบประมาณ (1 ต.ค.60 - 30 ก.ย.61)</t>
  </si>
  <si>
    <t>โครงการที่ 2 โครงการพัฒนานักศึกษาตามคุณลักษณะบัณฑิตที่พึงประสงค์</t>
  </si>
  <si>
    <t xml:space="preserve">กิจกรรมที่ 2.1 กิจกรรมครอบครัวคุณธรรม </t>
  </si>
  <si>
    <t>กิจกรรมที่ 2.2 กิจกรรมพัฒนานักศึกษาตามลักษณะของวิชาชีพพยาบาล</t>
  </si>
  <si>
    <t>กิจกรรมที่ 2.3 กิจกรรมตรียมความพร้อมเข้าสู่วิชาชีพตามสมรรถนะชั้นปี</t>
  </si>
  <si>
    <t>กิจกรรมที่ 2.4 กิจกรรมส่งเสริมการนำเสนอผลงานทางวิชาการของนักศึกษา</t>
  </si>
  <si>
    <t>ผู้รับผิดชอบ : อ.ธวัชชัย ทีปะปาล</t>
  </si>
  <si>
    <t xml:space="preserve">กิจกรรมย่อยที่ 1 กิจกรรมค่ายเสริมสมรรถนะและพัฒนาตนเอง </t>
  </si>
  <si>
    <t>ผู้รับผิดชอบ : อ.จันทร์จิรา เกื้อกาญจน์</t>
  </si>
  <si>
    <t>7.ผลที่คาดว่าจะได้รับของกิจกรรม :</t>
  </si>
  <si>
    <r>
      <t xml:space="preserve">8.ผู้รับผิดชอบกิจกรรม : </t>
    </r>
    <r>
      <rPr>
        <sz val="16"/>
        <rFont val="TH SarabunPSK"/>
        <family val="2"/>
      </rPr>
      <t>อ.ธวัชชัย ทีปะปาล, อ.จันทร์จิรา เกื้อกาญจน์,อ.อริศรา สุขศรี</t>
    </r>
  </si>
  <si>
    <t xml:space="preserve">                                       </t>
  </si>
  <si>
    <t xml:space="preserve">                                         </t>
  </si>
  <si>
    <t xml:space="preserve">                                  </t>
  </si>
  <si>
    <t>3.นักศึกษามีความรักและความภาคภูมิใจในวิชาชีพพยาบาล</t>
  </si>
  <si>
    <t xml:space="preserve">2.นักศึกษามีความรู้ความเข้าใจในการประกันคุณภาพการศึกษา หลักสูตรและการเรียนการสอน ตลอดจนมีคุณธรรมจริยธรรม </t>
  </si>
  <si>
    <t>เพิ่มขึ้นร้อยละ 80</t>
  </si>
  <si>
    <t>: อ.จันทร์จิรา เกื้อกาญจน์/อ.สุมณฑา โพธิบุตร</t>
  </si>
  <si>
    <t xml:space="preserve">           ผู้รับผิดชอบ : อ.จันทร์จิรา เกื้อกาญจน์/อ.สุมณฑา โพธิบุตร</t>
  </si>
  <si>
    <t>: อ.จิดาภา พลรักษ์</t>
  </si>
  <si>
    <t xml:space="preserve">          ผู้รับผิดชอบ : อ.จิดาภา พลรักษ์</t>
  </si>
  <si>
    <t>: อ.เบญจวรรณ งามวงศ์วิวัฒน์/อ.อริศรา สุขศรี</t>
  </si>
  <si>
    <t xml:space="preserve">          ผู้รับผิดชอบ : อ.เบญจวรรณ งามวงศ์วิวัฒน์/อ.อริศรา สุขศรี</t>
  </si>
  <si>
    <t>8.ผู้รับผิดชอบกิจกรรม :</t>
  </si>
  <si>
    <r>
      <t xml:space="preserve">9.ผู้รับผิดชอบโครงการ : </t>
    </r>
    <r>
      <rPr>
        <sz val="16"/>
        <rFont val="TH SarabunPSK"/>
        <family val="2"/>
      </rPr>
      <t>ดร.ประดิษฐ์พร พงศ์เตรียง</t>
    </r>
  </si>
  <si>
    <t>ผู้รับผิดชอบ : อ.อริศรา สุขศรี/อ.ธวัชชัย ทีปะปาล</t>
  </si>
  <si>
    <t>กิจกรรมย่อยที่ 3 เดือนกรกฎาคม 2561</t>
  </si>
  <si>
    <t>2.1 ร้อยละนักศึกษาที่ได้รับการพัฒนาสมรรถนะด้านสุขภาพ บุคลิกภาพและด้านสังคม(7)
2.2 นักศึกษาได้รับการพัฒนาศักยภาพตามกรอบTQFและสภาวิชาชีพครบ 6 ด้าน (9)
3.3 จำนวนผลงานทางวิชาการ/วิจัย/นวัตกรรมของนักศึกษาที่นำเสนอในเวทีระดับชาติหรือนานาชาติ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</si>
</sst>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8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indexed="8"/>
      <name val="TH SarabunPSK"/>
      <family val="2"/>
    </font>
    <font>
      <b/>
      <u/>
      <sz val="16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b/>
      <sz val="12"/>
      <name val="TH SarabunPSK"/>
      <family val="2"/>
    </font>
    <font>
      <b/>
      <u/>
      <sz val="15"/>
      <name val="TH SarabunPSK"/>
      <family val="2"/>
    </font>
    <font>
      <b/>
      <sz val="15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6" fillId="0" borderId="0"/>
    <xf numFmtId="0" fontId="11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</cellStyleXfs>
  <cellXfs count="270">
    <xf numFmtId="0" fontId="0" fillId="0" borderId="0" xfId="0"/>
    <xf numFmtId="0" fontId="9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/>
    <xf numFmtId="187" fontId="10" fillId="2" borderId="1" xfId="1" applyNumberFormat="1" applyFont="1" applyFill="1" applyBorder="1" applyAlignment="1">
      <alignment horizontal="center" vertical="center"/>
    </xf>
    <xf numFmtId="187" fontId="9" fillId="3" borderId="1" xfId="1" applyNumberFormat="1" applyFont="1" applyFill="1" applyBorder="1"/>
    <xf numFmtId="187" fontId="9" fillId="0" borderId="1" xfId="1" applyNumberFormat="1" applyFont="1" applyBorder="1"/>
    <xf numFmtId="0" fontId="4" fillId="0" borderId="0" xfId="6" applyFont="1"/>
    <xf numFmtId="0" fontId="7" fillId="0" borderId="0" xfId="6" applyFont="1"/>
    <xf numFmtId="0" fontId="7" fillId="0" borderId="0" xfId="6" applyFont="1" applyBorder="1"/>
    <xf numFmtId="0" fontId="4" fillId="0" borderId="0" xfId="6" applyFont="1" applyAlignment="1">
      <alignment horizontal="left"/>
    </xf>
    <xf numFmtId="0" fontId="4" fillId="0" borderId="0" xfId="6" applyFont="1" applyAlignment="1">
      <alignment horizontal="left" indent="2"/>
    </xf>
    <xf numFmtId="0" fontId="7" fillId="0" borderId="0" xfId="6" applyFont="1" applyAlignment="1">
      <alignment horizontal="left" indent="2"/>
    </xf>
    <xf numFmtId="0" fontId="4" fillId="0" borderId="0" xfId="11" applyFont="1"/>
    <xf numFmtId="0" fontId="7" fillId="0" borderId="0" xfId="11" applyFont="1"/>
    <xf numFmtId="0" fontId="4" fillId="0" borderId="0" xfId="11" applyFont="1" applyAlignment="1">
      <alignment horizontal="left"/>
    </xf>
    <xf numFmtId="0" fontId="4" fillId="0" borderId="0" xfId="11" applyFont="1" applyAlignment="1">
      <alignment horizontal="left" indent="2"/>
    </xf>
    <xf numFmtId="0" fontId="7" fillId="0" borderId="0" xfId="11" applyFont="1" applyAlignment="1">
      <alignment horizontal="left" indent="2"/>
    </xf>
    <xf numFmtId="0" fontId="7" fillId="0" borderId="0" xfId="6" applyFont="1" applyAlignment="1">
      <alignment horizontal="center"/>
    </xf>
    <xf numFmtId="0" fontId="4" fillId="0" borderId="10" xfId="11" applyFont="1" applyBorder="1" applyAlignment="1">
      <alignment horizontal="center"/>
    </xf>
    <xf numFmtId="0" fontId="4" fillId="0" borderId="0" xfId="11" applyFont="1" applyBorder="1" applyAlignment="1">
      <alignment horizontal="left" indent="2"/>
    </xf>
    <xf numFmtId="0" fontId="7" fillId="0" borderId="13" xfId="11" applyFont="1" applyBorder="1" applyAlignment="1">
      <alignment horizontal="left"/>
    </xf>
    <xf numFmtId="0" fontId="4" fillId="0" borderId="0" xfId="11" applyFont="1" applyBorder="1"/>
    <xf numFmtId="0" fontId="7" fillId="0" borderId="0" xfId="6" applyFont="1" applyBorder="1" applyAlignment="1">
      <alignment horizontal="left" indent="2"/>
    </xf>
    <xf numFmtId="0" fontId="7" fillId="0" borderId="8" xfId="6" applyFont="1" applyBorder="1" applyAlignment="1"/>
    <xf numFmtId="0" fontId="7" fillId="0" borderId="9" xfId="6" applyFont="1" applyBorder="1" applyAlignment="1"/>
    <xf numFmtId="0" fontId="7" fillId="0" borderId="0" xfId="6" applyFont="1" applyBorder="1" applyAlignment="1"/>
    <xf numFmtId="0" fontId="4" fillId="0" borderId="0" xfId="6" applyFont="1" applyBorder="1" applyAlignment="1">
      <alignment horizontal="left"/>
    </xf>
    <xf numFmtId="0" fontId="4" fillId="0" borderId="0" xfId="6" applyFont="1" applyBorder="1"/>
    <xf numFmtId="0" fontId="12" fillId="0" borderId="0" xfId="6" applyFont="1" applyAlignment="1"/>
    <xf numFmtId="0" fontId="9" fillId="0" borderId="0" xfId="0" applyFont="1" applyFill="1" applyBorder="1"/>
    <xf numFmtId="0" fontId="10" fillId="3" borderId="1" xfId="0" applyFont="1" applyFill="1" applyBorder="1"/>
    <xf numFmtId="0" fontId="10" fillId="4" borderId="1" xfId="0" applyFont="1" applyFill="1" applyBorder="1"/>
    <xf numFmtId="0" fontId="9" fillId="4" borderId="1" xfId="0" applyFont="1" applyFill="1" applyBorder="1"/>
    <xf numFmtId="187" fontId="9" fillId="4" borderId="1" xfId="1" applyNumberFormat="1" applyFont="1" applyFill="1" applyBorder="1"/>
    <xf numFmtId="0" fontId="7" fillId="0" borderId="0" xfId="11" applyFont="1" applyBorder="1"/>
    <xf numFmtId="0" fontId="4" fillId="0" borderId="0" xfId="6" applyFont="1" applyBorder="1" applyAlignment="1"/>
    <xf numFmtId="0" fontId="4" fillId="0" borderId="8" xfId="6" applyFont="1" applyBorder="1" applyAlignment="1"/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187" fontId="14" fillId="0" borderId="1" xfId="1" applyNumberFormat="1" applyFont="1" applyBorder="1"/>
    <xf numFmtId="0" fontId="9" fillId="0" borderId="14" xfId="0" applyFont="1" applyBorder="1" applyAlignment="1">
      <alignment horizontal="left" vertical="center"/>
    </xf>
    <xf numFmtId="0" fontId="4" fillId="0" borderId="0" xfId="6" applyFont="1" applyAlignment="1">
      <alignment horizontal="left"/>
    </xf>
    <xf numFmtId="187" fontId="10" fillId="4" borderId="1" xfId="1" applyNumberFormat="1" applyFont="1" applyFill="1" applyBorder="1"/>
    <xf numFmtId="187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Fill="1" applyBorder="1"/>
    <xf numFmtId="187" fontId="9" fillId="0" borderId="1" xfId="1" applyNumberFormat="1" applyFont="1" applyFill="1" applyBorder="1"/>
    <xf numFmtId="0" fontId="9" fillId="0" borderId="1" xfId="0" applyFont="1" applyFill="1" applyBorder="1" applyAlignment="1">
      <alignment horizontal="right"/>
    </xf>
    <xf numFmtId="0" fontId="9" fillId="0" borderId="0" xfId="0" applyFont="1"/>
    <xf numFmtId="0" fontId="7" fillId="0" borderId="0" xfId="0" applyFont="1"/>
    <xf numFmtId="0" fontId="10" fillId="0" borderId="0" xfId="0" applyFont="1"/>
    <xf numFmtId="187" fontId="9" fillId="0" borderId="1" xfId="1" applyNumberFormat="1" applyFont="1" applyBorder="1" applyAlignment="1">
      <alignment vertical="top"/>
    </xf>
    <xf numFmtId="0" fontId="9" fillId="0" borderId="1" xfId="0" applyFont="1" applyBorder="1" applyAlignment="1"/>
    <xf numFmtId="0" fontId="9" fillId="0" borderId="4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/>
    </xf>
    <xf numFmtId="187" fontId="9" fillId="0" borderId="1" xfId="1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/>
    </xf>
    <xf numFmtId="0" fontId="13" fillId="0" borderId="0" xfId="15" applyFont="1" applyBorder="1"/>
    <xf numFmtId="0" fontId="13" fillId="0" borderId="0" xfId="0" applyFont="1" applyAlignment="1">
      <alignment horizontal="left" indent="2"/>
    </xf>
    <xf numFmtId="0" fontId="13" fillId="0" borderId="0" xfId="0" applyFont="1"/>
    <xf numFmtId="0" fontId="13" fillId="0" borderId="0" xfId="0" applyFont="1" applyAlignment="1">
      <alignment horizontal="left"/>
    </xf>
    <xf numFmtId="0" fontId="16" fillId="0" borderId="0" xfId="15" applyFont="1"/>
    <xf numFmtId="0" fontId="13" fillId="0" borderId="0" xfId="15" applyFont="1"/>
    <xf numFmtId="0" fontId="13" fillId="0" borderId="0" xfId="15" applyFont="1" applyAlignment="1">
      <alignment horizontal="left"/>
    </xf>
    <xf numFmtId="0" fontId="13" fillId="0" borderId="0" xfId="15" applyFont="1" applyAlignment="1">
      <alignment horizontal="left" vertical="top"/>
    </xf>
    <xf numFmtId="0" fontId="4" fillId="0" borderId="0" xfId="11" applyFont="1" applyFill="1" applyAlignment="1">
      <alignment horizontal="left" indent="2"/>
    </xf>
    <xf numFmtId="0" fontId="13" fillId="0" borderId="0" xfId="15" applyFont="1" applyAlignment="1">
      <alignment horizontal="left" indent="3"/>
    </xf>
    <xf numFmtId="0" fontId="4" fillId="0" borderId="0" xfId="6" applyFont="1" applyFill="1" applyAlignment="1">
      <alignment horizontal="left"/>
    </xf>
    <xf numFmtId="187" fontId="9" fillId="0" borderId="0" xfId="0" applyNumberFormat="1" applyFont="1"/>
    <xf numFmtId="0" fontId="13" fillId="0" borderId="0" xfId="0" applyFont="1" applyAlignment="1">
      <alignment horizontal="left" vertical="top"/>
    </xf>
    <xf numFmtId="0" fontId="16" fillId="0" borderId="0" xfId="6" applyFont="1"/>
    <xf numFmtId="0" fontId="13" fillId="0" borderId="0" xfId="6" applyFont="1"/>
    <xf numFmtId="0" fontId="7" fillId="0" borderId="0" xfId="6" applyFont="1" applyFill="1"/>
    <xf numFmtId="0" fontId="4" fillId="0" borderId="8" xfId="6" applyFont="1" applyFill="1" applyBorder="1" applyAlignment="1"/>
    <xf numFmtId="0" fontId="7" fillId="0" borderId="0" xfId="6" applyFont="1" applyFill="1" applyAlignment="1">
      <alignment horizontal="center"/>
    </xf>
    <xf numFmtId="0" fontId="7" fillId="0" borderId="0" xfId="6" applyFont="1" applyAlignment="1">
      <alignment horizontal="left"/>
    </xf>
    <xf numFmtId="0" fontId="7" fillId="0" borderId="0" xfId="6" applyFont="1" applyBorder="1" applyAlignment="1">
      <alignment horizontal="left" indent="2"/>
    </xf>
    <xf numFmtId="41" fontId="15" fillId="0" borderId="0" xfId="6" applyNumberFormat="1" applyFont="1" applyAlignment="1">
      <alignment horizontal="center" wrapText="1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6" applyFont="1" applyAlignment="1">
      <alignment horizontal="left"/>
    </xf>
    <xf numFmtId="0" fontId="9" fillId="0" borderId="4" xfId="0" applyFont="1" applyBorder="1"/>
    <xf numFmtId="187" fontId="9" fillId="4" borderId="1" xfId="1" applyNumberFormat="1" applyFont="1" applyFill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 vertical="top"/>
    </xf>
    <xf numFmtId="187" fontId="9" fillId="0" borderId="0" xfId="1" applyNumberFormat="1" applyFont="1" applyBorder="1" applyAlignment="1">
      <alignment vertical="top"/>
    </xf>
    <xf numFmtId="187" fontId="9" fillId="0" borderId="0" xfId="1" applyNumberFormat="1" applyFont="1" applyBorder="1" applyAlignment="1">
      <alignment horizontal="right" vertical="top"/>
    </xf>
    <xf numFmtId="0" fontId="13" fillId="0" borderId="0" xfId="6" applyFont="1" applyAlignment="1">
      <alignment horizontal="left"/>
    </xf>
    <xf numFmtId="0" fontId="14" fillId="0" borderId="0" xfId="0" applyFont="1"/>
    <xf numFmtId="0" fontId="7" fillId="0" borderId="0" xfId="11" applyFont="1" applyFill="1"/>
    <xf numFmtId="0" fontId="4" fillId="0" borderId="0" xfId="11" applyFont="1" applyFill="1"/>
    <xf numFmtId="0" fontId="7" fillId="0" borderId="2" xfId="11" applyFont="1" applyFill="1" applyBorder="1" applyAlignment="1">
      <alignment horizontal="left"/>
    </xf>
    <xf numFmtId="0" fontId="7" fillId="0" borderId="1" xfId="11" applyFont="1" applyFill="1" applyBorder="1" applyAlignment="1">
      <alignment horizontal="left" vertical="top" wrapText="1"/>
    </xf>
    <xf numFmtId="0" fontId="7" fillId="0" borderId="1" xfId="11" applyFont="1" applyFill="1" applyBorder="1" applyAlignment="1">
      <alignment vertical="top" wrapText="1"/>
    </xf>
    <xf numFmtId="0" fontId="9" fillId="0" borderId="0" xfId="6" applyFont="1" applyFill="1"/>
    <xf numFmtId="0" fontId="4" fillId="0" borderId="0" xfId="6" applyFont="1" applyFill="1" applyAlignment="1"/>
    <xf numFmtId="0" fontId="14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4" fillId="0" borderId="0" xfId="6" applyFont="1" applyFill="1"/>
    <xf numFmtId="0" fontId="4" fillId="0" borderId="0" xfId="16" applyFont="1" applyAlignment="1">
      <alignment horizontal="left" indent="2"/>
    </xf>
    <xf numFmtId="41" fontId="7" fillId="0" borderId="0" xfId="6" applyNumberFormat="1" applyFont="1"/>
    <xf numFmtId="0" fontId="4" fillId="0" borderId="0" xfId="16" applyFont="1" applyAlignment="1">
      <alignment horizontal="center"/>
    </xf>
    <xf numFmtId="0" fontId="4" fillId="0" borderId="0" xfId="16" applyFont="1" applyAlignment="1">
      <alignment horizontal="left"/>
    </xf>
    <xf numFmtId="0" fontId="16" fillId="0" borderId="0" xfId="6" applyFont="1" applyBorder="1" applyAlignment="1"/>
    <xf numFmtId="0" fontId="13" fillId="0" borderId="0" xfId="6" applyFont="1" applyAlignment="1">
      <alignment horizontal="center"/>
    </xf>
    <xf numFmtId="0" fontId="13" fillId="0" borderId="0" xfId="6" applyFont="1" applyFill="1" applyAlignment="1">
      <alignment horizontal="center"/>
    </xf>
    <xf numFmtId="0" fontId="16" fillId="0" borderId="0" xfId="6" applyFont="1" applyFill="1" applyAlignment="1">
      <alignment horizontal="left"/>
    </xf>
    <xf numFmtId="0" fontId="14" fillId="0" borderId="1" xfId="0" applyFont="1" applyBorder="1"/>
    <xf numFmtId="0" fontId="14" fillId="0" borderId="1" xfId="0" applyFont="1" applyBorder="1" applyAlignment="1">
      <alignment horizontal="left" vertical="top" wrapText="1"/>
    </xf>
    <xf numFmtId="187" fontId="14" fillId="0" borderId="1" xfId="1" applyNumberFormat="1" applyFont="1" applyBorder="1" applyAlignment="1">
      <alignment vertical="top"/>
    </xf>
    <xf numFmtId="2" fontId="14" fillId="0" borderId="1" xfId="1" applyNumberFormat="1" applyFont="1" applyBorder="1" applyAlignment="1">
      <alignment vertical="top"/>
    </xf>
    <xf numFmtId="0" fontId="14" fillId="0" borderId="1" xfId="0" applyFont="1" applyBorder="1" applyAlignment="1">
      <alignment horizontal="right" vertical="top"/>
    </xf>
    <xf numFmtId="187" fontId="14" fillId="0" borderId="1" xfId="1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187" fontId="14" fillId="0" borderId="1" xfId="1" applyNumberFormat="1" applyFont="1" applyBorder="1" applyAlignment="1"/>
    <xf numFmtId="0" fontId="14" fillId="0" borderId="1" xfId="0" applyFont="1" applyBorder="1" applyAlignment="1">
      <alignment horizontal="right"/>
    </xf>
    <xf numFmtId="187" fontId="17" fillId="4" borderId="1" xfId="1" applyNumberFormat="1" applyFont="1" applyFill="1" applyBorder="1"/>
    <xf numFmtId="187" fontId="14" fillId="4" borderId="1" xfId="1" applyNumberFormat="1" applyFont="1" applyFill="1" applyBorder="1"/>
    <xf numFmtId="0" fontId="14" fillId="4" borderId="1" xfId="0" applyFont="1" applyFill="1" applyBorder="1"/>
    <xf numFmtId="0" fontId="17" fillId="4" borderId="1" xfId="0" applyFont="1" applyFill="1" applyBorder="1"/>
    <xf numFmtId="0" fontId="14" fillId="0" borderId="1" xfId="0" applyFont="1" applyBorder="1" applyAlignment="1">
      <alignment vertical="top"/>
    </xf>
    <xf numFmtId="0" fontId="14" fillId="0" borderId="0" xfId="0" applyFont="1" applyFill="1"/>
    <xf numFmtId="187" fontId="14" fillId="0" borderId="1" xfId="1" applyNumberFormat="1" applyFont="1" applyFill="1" applyBorder="1"/>
    <xf numFmtId="0" fontId="14" fillId="0" borderId="14" xfId="0" applyFont="1" applyFill="1" applyBorder="1" applyAlignment="1">
      <alignment horizontal="center" wrapText="1"/>
    </xf>
    <xf numFmtId="187" fontId="17" fillId="3" borderId="1" xfId="1" applyNumberFormat="1" applyFont="1" applyFill="1" applyBorder="1"/>
    <xf numFmtId="187" fontId="14" fillId="3" borderId="1" xfId="1" applyNumberFormat="1" applyFont="1" applyFill="1" applyBorder="1"/>
    <xf numFmtId="0" fontId="14" fillId="3" borderId="1" xfId="0" applyFont="1" applyFill="1" applyBorder="1"/>
    <xf numFmtId="0" fontId="17" fillId="3" borderId="1" xfId="0" applyFont="1" applyFill="1" applyBorder="1"/>
    <xf numFmtId="187" fontId="17" fillId="2" borderId="1" xfId="1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4" fillId="0" borderId="13" xfId="0" applyFont="1" applyBorder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left"/>
    </xf>
    <xf numFmtId="187" fontId="13" fillId="0" borderId="1" xfId="1" applyNumberFormat="1" applyFont="1" applyBorder="1" applyAlignment="1">
      <alignment horizontal="right"/>
    </xf>
    <xf numFmtId="0" fontId="13" fillId="0" borderId="1" xfId="0" applyFont="1" applyBorder="1" applyAlignment="1">
      <alignment horizontal="left" wrapText="1"/>
    </xf>
    <xf numFmtId="187" fontId="14" fillId="0" borderId="1" xfId="1" applyNumberFormat="1" applyFont="1" applyBorder="1" applyAlignment="1">
      <alignment horizontal="right"/>
    </xf>
    <xf numFmtId="187" fontId="14" fillId="0" borderId="1" xfId="1" applyNumberFormat="1" applyFont="1" applyBorder="1" applyAlignment="1">
      <alignment horizontal="right" vertical="top"/>
    </xf>
    <xf numFmtId="0" fontId="14" fillId="0" borderId="1" xfId="0" applyFont="1" applyBorder="1" applyAlignment="1">
      <alignment vertical="top" wrapText="1"/>
    </xf>
    <xf numFmtId="187" fontId="14" fillId="0" borderId="1" xfId="1" applyNumberFormat="1" applyFont="1" applyFill="1" applyBorder="1" applyAlignment="1">
      <alignment vertical="top"/>
    </xf>
    <xf numFmtId="187" fontId="14" fillId="0" borderId="1" xfId="1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wrapText="1"/>
    </xf>
    <xf numFmtId="0" fontId="19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2" fontId="14" fillId="0" borderId="1" xfId="1" applyNumberFormat="1" applyFont="1" applyBorder="1" applyAlignment="1">
      <alignment horizontal="right"/>
    </xf>
    <xf numFmtId="0" fontId="20" fillId="0" borderId="1" xfId="0" applyFont="1" applyBorder="1"/>
    <xf numFmtId="0" fontId="14" fillId="0" borderId="1" xfId="0" applyFont="1" applyBorder="1" applyAlignment="1"/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187" fontId="14" fillId="0" borderId="0" xfId="0" applyNumberFormat="1" applyFont="1"/>
    <xf numFmtId="0" fontId="13" fillId="0" borderId="0" xfId="6" applyFont="1" applyFill="1" applyAlignment="1">
      <alignment horizontal="left"/>
    </xf>
    <xf numFmtId="0" fontId="16" fillId="0" borderId="0" xfId="16" applyFont="1" applyFill="1" applyAlignment="1">
      <alignment horizontal="left" indent="2"/>
    </xf>
    <xf numFmtId="187" fontId="14" fillId="0" borderId="0" xfId="0" applyNumberFormat="1" applyFont="1" applyFill="1"/>
    <xf numFmtId="0" fontId="13" fillId="0" borderId="0" xfId="16" applyFont="1" applyFill="1" applyAlignment="1">
      <alignment horizontal="left" indent="2"/>
    </xf>
    <xf numFmtId="0" fontId="14" fillId="5" borderId="0" xfId="0" applyFont="1" applyFill="1"/>
    <xf numFmtId="0" fontId="13" fillId="0" borderId="0" xfId="0" applyFont="1" applyFill="1"/>
    <xf numFmtId="0" fontId="13" fillId="0" borderId="0" xfId="15" applyFont="1" applyFill="1"/>
    <xf numFmtId="0" fontId="16" fillId="0" borderId="0" xfId="16" applyFont="1" applyFill="1" applyAlignment="1">
      <alignment horizontal="left"/>
    </xf>
    <xf numFmtId="0" fontId="13" fillId="0" borderId="0" xfId="0" applyFont="1" applyAlignment="1">
      <alignment horizontal="left" indent="2"/>
    </xf>
    <xf numFmtId="0" fontId="16" fillId="0" borderId="0" xfId="6" applyFont="1" applyBorder="1" applyAlignment="1">
      <alignment horizontal="left"/>
    </xf>
    <xf numFmtId="0" fontId="13" fillId="0" borderId="0" xfId="0" applyFont="1" applyAlignment="1">
      <alignment vertical="top"/>
    </xf>
    <xf numFmtId="0" fontId="17" fillId="0" borderId="0" xfId="0" applyFont="1"/>
    <xf numFmtId="187" fontId="4" fillId="0" borderId="0" xfId="6" applyNumberFormat="1" applyFont="1" applyFill="1" applyAlignment="1"/>
    <xf numFmtId="187" fontId="7" fillId="0" borderId="0" xfId="11" applyNumberFormat="1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22" fillId="0" borderId="0" xfId="0" applyFont="1"/>
    <xf numFmtId="0" fontId="4" fillId="0" borderId="0" xfId="0" applyFont="1" applyAlignment="1">
      <alignment horizontal="left" indent="2"/>
    </xf>
    <xf numFmtId="3" fontId="7" fillId="0" borderId="0" xfId="0" applyNumberFormat="1" applyFont="1"/>
    <xf numFmtId="187" fontId="4" fillId="0" borderId="0" xfId="0" applyNumberFormat="1" applyFont="1" applyFill="1" applyBorder="1" applyAlignment="1">
      <alignment horizontal="center"/>
    </xf>
    <xf numFmtId="0" fontId="7" fillId="0" borderId="0" xfId="6" applyFont="1" applyAlignment="1">
      <alignment horizontal="left" indent="3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0" fontId="10" fillId="4" borderId="4" xfId="0" applyFont="1" applyFill="1" applyBorder="1"/>
    <xf numFmtId="0" fontId="7" fillId="0" borderId="0" xfId="6" applyFont="1" applyBorder="1" applyAlignment="1">
      <alignment horizontal="left" vertical="top"/>
    </xf>
    <xf numFmtId="0" fontId="7" fillId="0" borderId="0" xfId="6" applyFont="1" applyBorder="1" applyAlignment="1">
      <alignment vertical="top"/>
    </xf>
    <xf numFmtId="0" fontId="23" fillId="0" borderId="0" xfId="0" applyFont="1" applyAlignment="1">
      <alignment horizontal="left"/>
    </xf>
    <xf numFmtId="0" fontId="16" fillId="0" borderId="0" xfId="6" applyFont="1" applyFill="1" applyBorder="1" applyAlignment="1"/>
    <xf numFmtId="0" fontId="14" fillId="0" borderId="0" xfId="0" applyFont="1" applyBorder="1"/>
    <xf numFmtId="0" fontId="7" fillId="0" borderId="0" xfId="6" applyFont="1" applyAlignment="1">
      <alignment vertical="top" wrapText="1"/>
    </xf>
    <xf numFmtId="0" fontId="24" fillId="0" borderId="0" xfId="0" applyFont="1"/>
    <xf numFmtId="0" fontId="26" fillId="0" borderId="0" xfId="0" applyFont="1"/>
    <xf numFmtId="0" fontId="12" fillId="0" borderId="0" xfId="6" applyFont="1" applyAlignment="1">
      <alignment vertical="center"/>
    </xf>
    <xf numFmtId="0" fontId="14" fillId="0" borderId="0" xfId="0" applyFont="1" applyAlignment="1">
      <alignment vertical="top"/>
    </xf>
    <xf numFmtId="0" fontId="13" fillId="0" borderId="0" xfId="16" applyFont="1" applyFill="1" applyAlignment="1">
      <alignment horizontal="left"/>
    </xf>
    <xf numFmtId="187" fontId="10" fillId="3" borderId="1" xfId="1" applyNumberFormat="1" applyFont="1" applyFill="1" applyBorder="1"/>
    <xf numFmtId="187" fontId="10" fillId="4" borderId="1" xfId="1" applyNumberFormat="1" applyFont="1" applyFill="1" applyBorder="1" applyAlignment="1">
      <alignment horizontal="right"/>
    </xf>
    <xf numFmtId="41" fontId="4" fillId="0" borderId="0" xfId="6" applyNumberFormat="1" applyFont="1" applyAlignment="1">
      <alignment horizontal="center" wrapText="1" shrinkToFit="1"/>
    </xf>
    <xf numFmtId="0" fontId="17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0" xfId="6" applyFont="1" applyAlignment="1">
      <alignment horizontal="left" vertical="top" wrapText="1"/>
    </xf>
    <xf numFmtId="0" fontId="4" fillId="0" borderId="1" xfId="11" applyFont="1" applyBorder="1" applyAlignment="1">
      <alignment horizontal="center"/>
    </xf>
    <xf numFmtId="0" fontId="7" fillId="0" borderId="0" xfId="6" applyFont="1" applyAlignment="1">
      <alignment horizontal="left"/>
    </xf>
    <xf numFmtId="187" fontId="7" fillId="0" borderId="11" xfId="12" applyNumberFormat="1" applyFont="1" applyBorder="1" applyAlignment="1">
      <alignment horizontal="center"/>
    </xf>
    <xf numFmtId="187" fontId="7" fillId="0" borderId="12" xfId="12" applyNumberFormat="1" applyFont="1" applyBorder="1" applyAlignment="1">
      <alignment horizontal="center"/>
    </xf>
    <xf numFmtId="0" fontId="13" fillId="0" borderId="0" xfId="14" applyFont="1" applyAlignment="1">
      <alignment horizontal="left" vertical="center" wrapText="1"/>
    </xf>
    <xf numFmtId="0" fontId="13" fillId="0" borderId="0" xfId="14" applyFont="1" applyAlignment="1">
      <alignment horizontal="left" vertical="center"/>
    </xf>
    <xf numFmtId="0" fontId="7" fillId="0" borderId="0" xfId="6" applyFont="1" applyBorder="1" applyAlignment="1">
      <alignment horizontal="left" indent="2"/>
    </xf>
    <xf numFmtId="0" fontId="13" fillId="0" borderId="0" xfId="14" applyFont="1" applyAlignment="1">
      <alignment horizontal="left" vertical="top" wrapText="1"/>
    </xf>
    <xf numFmtId="0" fontId="13" fillId="0" borderId="0" xfId="14" applyFont="1" applyAlignment="1">
      <alignment vertical="top"/>
    </xf>
    <xf numFmtId="0" fontId="13" fillId="0" borderId="0" xfId="14" applyFont="1" applyAlignment="1"/>
    <xf numFmtId="0" fontId="4" fillId="0" borderId="4" xfId="11" applyFont="1" applyBorder="1" applyAlignment="1">
      <alignment horizontal="center"/>
    </xf>
    <xf numFmtId="0" fontId="4" fillId="0" borderId="5" xfId="11" applyFont="1" applyBorder="1" applyAlignment="1">
      <alignment horizontal="center"/>
    </xf>
    <xf numFmtId="0" fontId="4" fillId="0" borderId="3" xfId="11" applyFont="1" applyBorder="1" applyAlignment="1">
      <alignment horizontal="center"/>
    </xf>
    <xf numFmtId="187" fontId="7" fillId="0" borderId="2" xfId="12" applyNumberFormat="1" applyFont="1" applyFill="1" applyBorder="1" applyAlignment="1">
      <alignment horizontal="center"/>
    </xf>
    <xf numFmtId="187" fontId="7" fillId="0" borderId="6" xfId="12" applyNumberFormat="1" applyFont="1" applyFill="1" applyBorder="1" applyAlignment="1">
      <alignment horizontal="center"/>
    </xf>
    <xf numFmtId="187" fontId="7" fillId="0" borderId="15" xfId="12" applyNumberFormat="1" applyFont="1" applyFill="1" applyBorder="1" applyAlignment="1">
      <alignment horizontal="center"/>
    </xf>
    <xf numFmtId="187" fontId="7" fillId="0" borderId="7" xfId="12" applyNumberFormat="1" applyFont="1" applyFill="1" applyBorder="1" applyAlignment="1">
      <alignment horizontal="center"/>
    </xf>
    <xf numFmtId="187" fontId="7" fillId="0" borderId="16" xfId="12" applyNumberFormat="1" applyFont="1" applyFill="1" applyBorder="1" applyAlignment="1">
      <alignment horizontal="center"/>
    </xf>
    <xf numFmtId="0" fontId="7" fillId="0" borderId="14" xfId="11" applyFont="1" applyFill="1" applyBorder="1" applyAlignment="1">
      <alignment vertical="top" wrapText="1"/>
    </xf>
    <xf numFmtId="0" fontId="7" fillId="0" borderId="2" xfId="11" applyFont="1" applyFill="1" applyBorder="1" applyAlignment="1">
      <alignment vertical="top" wrapText="1"/>
    </xf>
    <xf numFmtId="187" fontId="7" fillId="0" borderId="1" xfId="12" applyNumberFormat="1" applyFont="1" applyFill="1" applyBorder="1" applyAlignment="1">
      <alignment horizontal="center"/>
    </xf>
    <xf numFmtId="187" fontId="7" fillId="0" borderId="4" xfId="12" applyNumberFormat="1" applyFont="1" applyFill="1" applyBorder="1" applyAlignment="1">
      <alignment horizontal="center"/>
    </xf>
    <xf numFmtId="187" fontId="7" fillId="0" borderId="3" xfId="12" applyNumberFormat="1" applyFont="1" applyFill="1" applyBorder="1" applyAlignment="1">
      <alignment horizontal="center"/>
    </xf>
    <xf numFmtId="0" fontId="12" fillId="0" borderId="0" xfId="6" applyFont="1" applyAlignment="1">
      <alignment horizontal="center"/>
    </xf>
    <xf numFmtId="187" fontId="7" fillId="0" borderId="13" xfId="12" applyNumberFormat="1" applyFont="1" applyBorder="1" applyAlignment="1">
      <alignment horizontal="center"/>
    </xf>
    <xf numFmtId="187" fontId="7" fillId="0" borderId="0" xfId="12" applyNumberFormat="1" applyFont="1" applyBorder="1" applyAlignment="1">
      <alignment horizontal="center"/>
    </xf>
    <xf numFmtId="0" fontId="4" fillId="0" borderId="6" xfId="11" applyFont="1" applyBorder="1" applyAlignment="1">
      <alignment horizontal="center" vertical="center"/>
    </xf>
    <xf numFmtId="0" fontId="4" fillId="0" borderId="7" xfId="11" applyFont="1" applyBorder="1" applyAlignment="1">
      <alignment horizontal="center" vertical="center"/>
    </xf>
    <xf numFmtId="0" fontId="7" fillId="0" borderId="4" xfId="11" applyFont="1" applyBorder="1" applyAlignment="1">
      <alignment horizontal="left" vertical="top" wrapText="1"/>
    </xf>
    <xf numFmtId="0" fontId="7" fillId="0" borderId="5" xfId="11" applyFont="1" applyBorder="1" applyAlignment="1">
      <alignment horizontal="left" vertical="top" wrapText="1"/>
    </xf>
    <xf numFmtId="0" fontId="7" fillId="0" borderId="3" xfId="11" applyFont="1" applyBorder="1" applyAlignment="1">
      <alignment horizontal="left" vertical="top" wrapText="1"/>
    </xf>
    <xf numFmtId="0" fontId="7" fillId="0" borderId="4" xfId="11" applyFont="1" applyBorder="1" applyAlignment="1">
      <alignment horizontal="center" vertical="top" wrapText="1"/>
    </xf>
    <xf numFmtId="0" fontId="7" fillId="0" borderId="5" xfId="11" applyFont="1" applyBorder="1" applyAlignment="1">
      <alignment horizontal="center" vertical="top" wrapText="1"/>
    </xf>
    <xf numFmtId="0" fontId="7" fillId="0" borderId="3" xfId="1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1" fontId="7" fillId="0" borderId="0" xfId="6" applyNumberFormat="1" applyFont="1" applyAlignment="1">
      <alignment horizontal="center" wrapText="1" shrinkToFit="1"/>
    </xf>
    <xf numFmtId="0" fontId="14" fillId="0" borderId="0" xfId="0" applyFont="1" applyAlignment="1">
      <alignment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7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vertical="top" wrapText="1"/>
    </xf>
    <xf numFmtId="0" fontId="12" fillId="0" borderId="0" xfId="6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87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17">
    <cellStyle name="Comma 2" xfId="12"/>
    <cellStyle name="Comma 3" xfId="13"/>
    <cellStyle name="Normal 2" xfId="11"/>
    <cellStyle name="Normal 2 2" xfId="16"/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  <cellStyle name="ปกติ 6" xfId="14"/>
    <cellStyle name="ปกติ_Sheet1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topLeftCell="A43" zoomScaleSheetLayoutView="100" workbookViewId="0">
      <selection activeCell="R33" sqref="R33"/>
    </sheetView>
  </sheetViews>
  <sheetFormatPr defaultRowHeight="21"/>
  <cols>
    <col min="1" max="1" width="4.625" style="8" customWidth="1"/>
    <col min="2" max="2" width="18" style="8" customWidth="1"/>
    <col min="3" max="3" width="7.75" style="8" customWidth="1"/>
    <col min="4" max="5" width="9.25" style="8" customWidth="1"/>
    <col min="6" max="15" width="8.25" style="8" customWidth="1"/>
    <col min="16" max="16384" width="9" style="8"/>
  </cols>
  <sheetData>
    <row r="1" spans="1:15" s="7" customFormat="1">
      <c r="A1" s="226" t="s">
        <v>33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>
      <c r="A2" s="7" t="s">
        <v>282</v>
      </c>
      <c r="C2" s="9"/>
      <c r="D2" s="9"/>
      <c r="E2" s="9"/>
      <c r="F2" s="7"/>
      <c r="G2" s="9"/>
      <c r="H2" s="7"/>
    </row>
    <row r="3" spans="1:15">
      <c r="B3" s="10"/>
    </row>
    <row r="4" spans="1:15" s="7" customFormat="1">
      <c r="B4" s="27" t="s">
        <v>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7" customFormat="1">
      <c r="A5" s="11"/>
      <c r="B5" s="207" t="s">
        <v>89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s="7" customFormat="1">
      <c r="A6" s="11"/>
      <c r="B6" s="211" t="s">
        <v>91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5" s="7" customFormat="1" ht="24" customHeight="1">
      <c r="A7" s="11"/>
      <c r="B7" s="210" t="s">
        <v>90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</row>
    <row r="8" spans="1:15" s="7" customFormat="1">
      <c r="A8" s="11"/>
      <c r="B8" s="212" t="s">
        <v>92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1:15" s="7" customFormat="1">
      <c r="A9" s="11"/>
      <c r="B9" s="212" t="s">
        <v>93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</row>
    <row r="10" spans="1:15" s="7" customFormat="1">
      <c r="A10" s="11"/>
      <c r="B10" s="212" t="s">
        <v>94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</row>
    <row r="11" spans="1:15" s="7" customFormat="1">
      <c r="A11" s="11"/>
      <c r="B11" s="212" t="s">
        <v>95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</row>
    <row r="12" spans="1:15">
      <c r="A12" s="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</row>
    <row r="13" spans="1:15" s="7" customFormat="1">
      <c r="B13" s="27" t="s">
        <v>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B14" s="209" t="s">
        <v>44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</row>
    <row r="15" spans="1:15">
      <c r="B15" s="209" t="s">
        <v>45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>
      <c r="B16" s="209" t="s">
        <v>46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</row>
    <row r="17" spans="1:15">
      <c r="A17" s="1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</row>
    <row r="18" spans="1:15">
      <c r="A18" s="13"/>
      <c r="B18" s="15" t="s">
        <v>31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>
      <c r="A19" s="14"/>
      <c r="B19" s="16" t="s">
        <v>10</v>
      </c>
      <c r="C19" s="14"/>
      <c r="D19" s="14" t="s">
        <v>47</v>
      </c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>
      <c r="A20" s="14"/>
      <c r="B20" s="16"/>
      <c r="C20" s="14"/>
      <c r="D20" s="14" t="s">
        <v>48</v>
      </c>
      <c r="E20" s="14"/>
      <c r="F20" s="14"/>
      <c r="H20" s="14"/>
      <c r="I20" s="14"/>
      <c r="J20" s="14"/>
      <c r="K20" s="14"/>
      <c r="L20" s="14"/>
      <c r="M20" s="14"/>
      <c r="N20" s="14"/>
      <c r="O20" s="14"/>
    </row>
    <row r="21" spans="1:15">
      <c r="A21" s="14"/>
      <c r="B21" s="16" t="s">
        <v>11</v>
      </c>
      <c r="C21" s="14"/>
      <c r="D21" s="14" t="s">
        <v>49</v>
      </c>
      <c r="E21" s="14"/>
      <c r="F21" s="14"/>
      <c r="H21" s="14"/>
      <c r="I21" s="14"/>
      <c r="J21" s="14"/>
      <c r="K21" s="14"/>
      <c r="L21" s="14"/>
      <c r="M21" s="14"/>
      <c r="N21" s="14"/>
      <c r="O21" s="14"/>
    </row>
    <row r="22" spans="1:15">
      <c r="A22" s="17"/>
      <c r="B22" s="16" t="s">
        <v>12</v>
      </c>
      <c r="C22" s="14"/>
      <c r="D22" s="14" t="s">
        <v>281</v>
      </c>
      <c r="E22" s="14"/>
      <c r="F22" s="14"/>
      <c r="H22" s="14"/>
      <c r="I22" s="14"/>
      <c r="J22" s="14"/>
      <c r="K22" s="14"/>
      <c r="L22" s="14"/>
      <c r="M22" s="14"/>
      <c r="N22" s="14"/>
      <c r="O22" s="14"/>
    </row>
    <row r="23" spans="1:15">
      <c r="A23" s="17"/>
      <c r="B23" s="66" t="s">
        <v>13</v>
      </c>
      <c r="C23" s="92"/>
      <c r="D23" s="172">
        <f>D33</f>
        <v>289670</v>
      </c>
      <c r="E23" s="14" t="s">
        <v>14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>
      <c r="A24" s="17"/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>
      <c r="A25" s="17"/>
      <c r="B25" s="15" t="s">
        <v>32</v>
      </c>
      <c r="C25" s="35"/>
      <c r="D25" s="35" t="s">
        <v>50</v>
      </c>
      <c r="E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>
      <c r="A26" s="12"/>
    </row>
    <row r="27" spans="1:15">
      <c r="A27" s="12"/>
      <c r="B27" s="7" t="s">
        <v>34</v>
      </c>
    </row>
    <row r="28" spans="1:15">
      <c r="A28" s="12"/>
      <c r="B28" s="8" t="s">
        <v>269</v>
      </c>
    </row>
    <row r="29" spans="1:15">
      <c r="A29" s="12"/>
      <c r="B29" s="97" t="s">
        <v>270</v>
      </c>
    </row>
    <row r="30" spans="1:15">
      <c r="A30" s="12"/>
      <c r="B30" s="8" t="s">
        <v>271</v>
      </c>
    </row>
    <row r="31" spans="1:15" ht="65.25" customHeight="1">
      <c r="A31" s="12"/>
      <c r="B31" s="202" t="s">
        <v>308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</row>
    <row r="32" spans="1:15" ht="5.25" customHeight="1">
      <c r="A32" s="12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>
      <c r="A33" s="12"/>
      <c r="B33" s="98" t="s">
        <v>30</v>
      </c>
      <c r="C33" s="98"/>
      <c r="D33" s="171">
        <f>M37</f>
        <v>289670</v>
      </c>
      <c r="E33" s="98"/>
      <c r="F33" s="7" t="s">
        <v>14</v>
      </c>
    </row>
    <row r="34" spans="1:14">
      <c r="A34" s="12"/>
      <c r="B34" s="10"/>
      <c r="C34" s="18"/>
      <c r="D34" s="18"/>
      <c r="E34" s="18"/>
      <c r="F34" s="7"/>
    </row>
    <row r="35" spans="1:14" s="13" customFormat="1">
      <c r="A35" s="16"/>
      <c r="B35" s="229" t="s">
        <v>0</v>
      </c>
      <c r="C35" s="213" t="s">
        <v>15</v>
      </c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5"/>
    </row>
    <row r="36" spans="1:14" s="13" customFormat="1">
      <c r="A36" s="16"/>
      <c r="B36" s="230"/>
      <c r="C36" s="203" t="s">
        <v>16</v>
      </c>
      <c r="D36" s="203"/>
      <c r="E36" s="203" t="s">
        <v>17</v>
      </c>
      <c r="F36" s="203"/>
      <c r="G36" s="203" t="s">
        <v>18</v>
      </c>
      <c r="H36" s="203"/>
      <c r="I36" s="203" t="s">
        <v>19</v>
      </c>
      <c r="J36" s="203"/>
      <c r="K36" s="203" t="s">
        <v>20</v>
      </c>
      <c r="L36" s="203"/>
      <c r="M36" s="203" t="s">
        <v>1</v>
      </c>
      <c r="N36" s="203"/>
    </row>
    <row r="37" spans="1:14" s="13" customFormat="1" ht="21.75" thickBot="1">
      <c r="A37" s="16"/>
      <c r="B37" s="19" t="s">
        <v>21</v>
      </c>
      <c r="C37" s="205">
        <f>SUM(C38:D40)</f>
        <v>0</v>
      </c>
      <c r="D37" s="206"/>
      <c r="E37" s="205">
        <f>SUM(E38:F42)</f>
        <v>289670</v>
      </c>
      <c r="F37" s="206"/>
      <c r="G37" s="205">
        <f t="shared" ref="G37" si="0">SUM(G38:H42)</f>
        <v>0</v>
      </c>
      <c r="H37" s="206"/>
      <c r="I37" s="205">
        <f t="shared" ref="I37" si="1">SUM(I38:J42)</f>
        <v>0</v>
      </c>
      <c r="J37" s="206"/>
      <c r="K37" s="205">
        <f t="shared" ref="K37" si="2">SUM(K38:L42)</f>
        <v>0</v>
      </c>
      <c r="L37" s="206"/>
      <c r="M37" s="205">
        <f t="shared" ref="M37" si="3">SUM(M38:N42)</f>
        <v>289670</v>
      </c>
      <c r="N37" s="206"/>
    </row>
    <row r="38" spans="1:14" s="13" customFormat="1" ht="21.75" thickTop="1">
      <c r="A38" s="16"/>
      <c r="B38" s="94" t="s">
        <v>254</v>
      </c>
      <c r="C38" s="216"/>
      <c r="D38" s="216"/>
      <c r="E38" s="216">
        <v>99100</v>
      </c>
      <c r="F38" s="216"/>
      <c r="G38" s="216"/>
      <c r="H38" s="216"/>
      <c r="I38" s="216"/>
      <c r="J38" s="216"/>
      <c r="K38" s="216"/>
      <c r="L38" s="216"/>
      <c r="M38" s="216">
        <f>SUM(C38:L38)</f>
        <v>99100</v>
      </c>
      <c r="N38" s="216"/>
    </row>
    <row r="39" spans="1:14" s="13" customFormat="1" ht="21" customHeight="1">
      <c r="A39" s="16"/>
      <c r="B39" s="221" t="s">
        <v>255</v>
      </c>
      <c r="C39" s="217"/>
      <c r="D39" s="218"/>
      <c r="E39" s="217">
        <v>128120</v>
      </c>
      <c r="F39" s="218"/>
      <c r="G39" s="217"/>
      <c r="H39" s="218"/>
      <c r="I39" s="217"/>
      <c r="J39" s="218"/>
      <c r="K39" s="217"/>
      <c r="L39" s="218"/>
      <c r="M39" s="217">
        <v>128120</v>
      </c>
      <c r="N39" s="218"/>
    </row>
    <row r="40" spans="1:14" s="13" customFormat="1">
      <c r="A40" s="16"/>
      <c r="B40" s="222"/>
      <c r="C40" s="219"/>
      <c r="D40" s="220"/>
      <c r="E40" s="219"/>
      <c r="F40" s="220"/>
      <c r="G40" s="219"/>
      <c r="H40" s="220"/>
      <c r="I40" s="219"/>
      <c r="J40" s="220"/>
      <c r="K40" s="219"/>
      <c r="L40" s="220"/>
      <c r="M40" s="219"/>
      <c r="N40" s="220"/>
    </row>
    <row r="41" spans="1:14" s="13" customFormat="1" ht="63">
      <c r="A41" s="16"/>
      <c r="B41" s="95" t="s">
        <v>185</v>
      </c>
      <c r="C41" s="223"/>
      <c r="D41" s="223"/>
      <c r="E41" s="224">
        <v>12450</v>
      </c>
      <c r="F41" s="225"/>
      <c r="G41" s="224"/>
      <c r="H41" s="225"/>
      <c r="I41" s="224"/>
      <c r="J41" s="225"/>
      <c r="K41" s="224"/>
      <c r="L41" s="225"/>
      <c r="M41" s="223">
        <v>12450</v>
      </c>
      <c r="N41" s="223"/>
    </row>
    <row r="42" spans="1:14" s="13" customFormat="1" ht="63">
      <c r="A42" s="16"/>
      <c r="B42" s="96" t="s">
        <v>256</v>
      </c>
      <c r="C42" s="224"/>
      <c r="D42" s="225"/>
      <c r="E42" s="224">
        <v>50000</v>
      </c>
      <c r="F42" s="225"/>
      <c r="G42" s="224"/>
      <c r="H42" s="225"/>
      <c r="I42" s="224"/>
      <c r="J42" s="225"/>
      <c r="K42" s="224"/>
      <c r="L42" s="225"/>
      <c r="M42" s="224">
        <f>SUM(C42:L42)</f>
        <v>50000</v>
      </c>
      <c r="N42" s="225"/>
    </row>
    <row r="43" spans="1:14" s="22" customFormat="1">
      <c r="A43" s="20"/>
      <c r="B43" s="21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8"/>
      <c r="N43" s="228"/>
    </row>
    <row r="44" spans="1:14" s="9" customFormat="1">
      <c r="A44" s="23"/>
      <c r="B44" s="93" t="s">
        <v>35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4" s="9" customFormat="1">
      <c r="A45" s="23"/>
      <c r="B45" s="203" t="s">
        <v>22</v>
      </c>
      <c r="C45" s="203"/>
      <c r="D45" s="203"/>
      <c r="E45" s="203"/>
      <c r="F45" s="213" t="s">
        <v>23</v>
      </c>
      <c r="G45" s="214"/>
      <c r="H45" s="214"/>
      <c r="I45" s="215"/>
      <c r="J45" s="203" t="s">
        <v>24</v>
      </c>
      <c r="K45" s="203"/>
      <c r="L45" s="203"/>
      <c r="M45" s="203"/>
    </row>
    <row r="46" spans="1:14" s="187" customFormat="1" ht="45" customHeight="1">
      <c r="A46" s="186"/>
      <c r="B46" s="231" t="s">
        <v>257</v>
      </c>
      <c r="C46" s="232"/>
      <c r="D46" s="232"/>
      <c r="E46" s="233"/>
      <c r="F46" s="234" t="s">
        <v>258</v>
      </c>
      <c r="G46" s="235"/>
      <c r="H46" s="235"/>
      <c r="I46" s="236"/>
      <c r="J46" s="234" t="s">
        <v>259</v>
      </c>
      <c r="K46" s="235"/>
      <c r="L46" s="235"/>
      <c r="M46" s="236"/>
    </row>
    <row r="47" spans="1:14" s="187" customFormat="1" ht="45" customHeight="1">
      <c r="A47" s="186"/>
      <c r="B47" s="231" t="s">
        <v>260</v>
      </c>
      <c r="C47" s="232"/>
      <c r="D47" s="232"/>
      <c r="E47" s="233"/>
      <c r="F47" s="234" t="s">
        <v>261</v>
      </c>
      <c r="G47" s="235"/>
      <c r="H47" s="235"/>
      <c r="I47" s="236"/>
      <c r="J47" s="234" t="s">
        <v>262</v>
      </c>
      <c r="K47" s="235"/>
      <c r="L47" s="235"/>
      <c r="M47" s="236"/>
    </row>
    <row r="48" spans="1:14" s="187" customFormat="1" ht="24" customHeight="1">
      <c r="A48" s="186"/>
      <c r="B48" s="231" t="s">
        <v>219</v>
      </c>
      <c r="C48" s="232"/>
      <c r="D48" s="232"/>
      <c r="E48" s="233"/>
      <c r="F48" s="234" t="s">
        <v>221</v>
      </c>
      <c r="G48" s="235"/>
      <c r="H48" s="235"/>
      <c r="I48" s="236"/>
      <c r="J48" s="234" t="s">
        <v>220</v>
      </c>
      <c r="K48" s="235"/>
      <c r="L48" s="235"/>
      <c r="M48" s="236"/>
    </row>
    <row r="49" spans="1:15" s="187" customFormat="1" ht="45" customHeight="1">
      <c r="A49" s="186"/>
      <c r="B49" s="231" t="s">
        <v>222</v>
      </c>
      <c r="C49" s="232"/>
      <c r="D49" s="232"/>
      <c r="E49" s="233"/>
      <c r="F49" s="234" t="s">
        <v>133</v>
      </c>
      <c r="G49" s="235"/>
      <c r="H49" s="235"/>
      <c r="I49" s="236"/>
      <c r="J49" s="234" t="s">
        <v>223</v>
      </c>
      <c r="K49" s="235"/>
      <c r="L49" s="235"/>
      <c r="M49" s="236"/>
    </row>
    <row r="50" spans="1:15">
      <c r="A50" s="1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O50" s="36"/>
    </row>
    <row r="51" spans="1:15">
      <c r="A51" s="12"/>
      <c r="B51" s="68" t="s">
        <v>36</v>
      </c>
      <c r="C51" s="75"/>
      <c r="D51" s="18"/>
      <c r="E51" s="18"/>
      <c r="F51" s="7"/>
      <c r="M51" s="9"/>
      <c r="N51" s="36"/>
      <c r="O51" s="36"/>
    </row>
    <row r="52" spans="1:15">
      <c r="A52" s="12"/>
      <c r="B52" s="59" t="s">
        <v>134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9"/>
      <c r="N52" s="36"/>
      <c r="O52" s="36"/>
    </row>
    <row r="53" spans="1:15">
      <c r="A53" s="12"/>
      <c r="B53" s="167" t="s">
        <v>263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9"/>
      <c r="N53" s="36"/>
      <c r="O53" s="9"/>
    </row>
    <row r="54" spans="1:15">
      <c r="A54" s="12"/>
      <c r="B54" s="167" t="s">
        <v>264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36"/>
      <c r="N54" s="9"/>
      <c r="O54" s="9"/>
    </row>
    <row r="55" spans="1:15">
      <c r="A55" s="12"/>
      <c r="B55" s="167" t="s">
        <v>265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36"/>
    </row>
    <row r="56" spans="1:15">
      <c r="A56" s="12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5">
      <c r="A57" s="12"/>
      <c r="B57" s="37" t="s">
        <v>305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5">
      <c r="A58" s="12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15">
      <c r="A59" s="12"/>
      <c r="B59" s="10"/>
      <c r="C59" s="18"/>
      <c r="D59" s="18"/>
      <c r="E59" s="18"/>
      <c r="F59" s="7"/>
    </row>
    <row r="60" spans="1:15">
      <c r="A60" s="12"/>
      <c r="B60" s="10"/>
      <c r="C60" s="18"/>
      <c r="D60" s="18"/>
      <c r="E60" s="18"/>
      <c r="F60" s="7"/>
    </row>
    <row r="61" spans="1:15">
      <c r="A61" s="12"/>
      <c r="B61" s="10"/>
      <c r="C61" s="18"/>
      <c r="D61" s="18"/>
      <c r="E61" s="18"/>
      <c r="F61" s="7"/>
    </row>
    <row r="62" spans="1:15">
      <c r="A62" s="12"/>
      <c r="B62" s="10"/>
      <c r="C62" s="18"/>
      <c r="D62" s="18"/>
      <c r="E62" s="18"/>
      <c r="F62" s="7"/>
    </row>
    <row r="63" spans="1:15">
      <c r="A63" s="12"/>
      <c r="B63" s="10"/>
      <c r="C63" s="18"/>
      <c r="D63" s="18"/>
      <c r="E63" s="18"/>
      <c r="F63" s="7"/>
    </row>
    <row r="64" spans="1:15">
      <c r="A64" s="12"/>
      <c r="B64" s="10"/>
      <c r="C64" s="18"/>
      <c r="D64" s="18"/>
      <c r="E64" s="18"/>
      <c r="F64" s="7"/>
    </row>
    <row r="65" spans="1:6">
      <c r="A65" s="12"/>
      <c r="B65" s="10"/>
      <c r="C65" s="18"/>
      <c r="D65" s="18"/>
      <c r="E65" s="18"/>
      <c r="F65" s="7"/>
    </row>
    <row r="66" spans="1:6">
      <c r="A66" s="12"/>
      <c r="B66" s="10"/>
      <c r="C66" s="18"/>
      <c r="D66" s="18"/>
      <c r="E66" s="18"/>
      <c r="F66" s="7"/>
    </row>
    <row r="67" spans="1:6">
      <c r="A67" s="12"/>
      <c r="B67" s="10"/>
      <c r="C67" s="18"/>
      <c r="D67" s="18"/>
      <c r="E67" s="18"/>
      <c r="F67" s="7"/>
    </row>
    <row r="68" spans="1:6">
      <c r="A68" s="12"/>
      <c r="B68" s="10"/>
      <c r="C68" s="18"/>
      <c r="D68" s="18"/>
      <c r="E68" s="18"/>
      <c r="F68" s="7"/>
    </row>
    <row r="69" spans="1:6">
      <c r="A69" s="12"/>
      <c r="B69" s="10"/>
      <c r="C69" s="18"/>
      <c r="D69" s="18"/>
      <c r="E69" s="18"/>
      <c r="F69" s="7"/>
    </row>
    <row r="70" spans="1:6">
      <c r="B70" s="10"/>
      <c r="C70" s="18"/>
      <c r="D70" s="18"/>
      <c r="E70" s="18"/>
      <c r="F70" s="7"/>
    </row>
    <row r="71" spans="1:6">
      <c r="B71" s="10"/>
      <c r="C71" s="18"/>
      <c r="D71" s="18"/>
      <c r="E71" s="18"/>
      <c r="F71" s="7"/>
    </row>
    <row r="72" spans="1:6">
      <c r="B72" s="10"/>
      <c r="C72" s="18"/>
      <c r="D72" s="18"/>
      <c r="E72" s="18"/>
      <c r="F72" s="7"/>
    </row>
    <row r="73" spans="1:6">
      <c r="B73" s="10"/>
      <c r="C73" s="18"/>
      <c r="D73" s="18"/>
      <c r="E73" s="18"/>
      <c r="F73" s="7"/>
    </row>
    <row r="74" spans="1:6">
      <c r="B74" s="10"/>
      <c r="C74" s="18"/>
      <c r="D74" s="18"/>
      <c r="E74" s="18"/>
      <c r="F74" s="7"/>
    </row>
    <row r="75" spans="1:6">
      <c r="B75" s="10"/>
      <c r="C75" s="18"/>
      <c r="D75" s="18"/>
      <c r="E75" s="18"/>
      <c r="F75" s="7"/>
    </row>
    <row r="76" spans="1:6">
      <c r="B76" s="10"/>
      <c r="C76" s="18"/>
      <c r="D76" s="18"/>
      <c r="E76" s="18"/>
      <c r="F76" s="7"/>
    </row>
    <row r="77" spans="1:6">
      <c r="B77" s="10"/>
      <c r="C77" s="18"/>
      <c r="D77" s="18"/>
      <c r="E77" s="18"/>
      <c r="F77" s="7"/>
    </row>
    <row r="78" spans="1:6">
      <c r="B78" s="10"/>
      <c r="C78" s="18"/>
      <c r="D78" s="18"/>
      <c r="E78" s="18"/>
      <c r="F78" s="7"/>
    </row>
    <row r="79" spans="1:6">
      <c r="B79" s="10"/>
      <c r="C79" s="18"/>
      <c r="D79" s="18"/>
      <c r="E79" s="18"/>
      <c r="F79" s="7"/>
    </row>
    <row r="80" spans="1:6">
      <c r="B80" s="10"/>
      <c r="C80" s="18"/>
      <c r="D80" s="18"/>
      <c r="E80" s="18"/>
      <c r="F80" s="7"/>
    </row>
  </sheetData>
  <mergeCells count="74">
    <mergeCell ref="B49:E49"/>
    <mergeCell ref="F49:I49"/>
    <mergeCell ref="J49:M49"/>
    <mergeCell ref="J46:M46"/>
    <mergeCell ref="B47:E47"/>
    <mergeCell ref="F47:I47"/>
    <mergeCell ref="J47:M47"/>
    <mergeCell ref="B48:E48"/>
    <mergeCell ref="F48:I48"/>
    <mergeCell ref="J48:M48"/>
    <mergeCell ref="B46:E46"/>
    <mergeCell ref="F46:I46"/>
    <mergeCell ref="K42:L42"/>
    <mergeCell ref="C37:D37"/>
    <mergeCell ref="E37:F37"/>
    <mergeCell ref="G37:H37"/>
    <mergeCell ref="G39:H40"/>
    <mergeCell ref="I39:J40"/>
    <mergeCell ref="C41:D41"/>
    <mergeCell ref="E41:F41"/>
    <mergeCell ref="G41:H41"/>
    <mergeCell ref="I41:J41"/>
    <mergeCell ref="C42:D42"/>
    <mergeCell ref="G42:H42"/>
    <mergeCell ref="I42:J42"/>
    <mergeCell ref="K37:L37"/>
    <mergeCell ref="A1:O1"/>
    <mergeCell ref="C43:D43"/>
    <mergeCell ref="E43:F43"/>
    <mergeCell ref="G43:H43"/>
    <mergeCell ref="I43:J43"/>
    <mergeCell ref="K43:L43"/>
    <mergeCell ref="M43:N43"/>
    <mergeCell ref="B35:B36"/>
    <mergeCell ref="C35:N35"/>
    <mergeCell ref="C36:D36"/>
    <mergeCell ref="E36:F36"/>
    <mergeCell ref="G36:H36"/>
    <mergeCell ref="I36:J36"/>
    <mergeCell ref="K36:L36"/>
    <mergeCell ref="K41:L41"/>
    <mergeCell ref="E42:F42"/>
    <mergeCell ref="B45:E45"/>
    <mergeCell ref="F45:I45"/>
    <mergeCell ref="J45:M45"/>
    <mergeCell ref="C38:D38"/>
    <mergeCell ref="E38:F38"/>
    <mergeCell ref="G38:H38"/>
    <mergeCell ref="I38:J38"/>
    <mergeCell ref="K38:L38"/>
    <mergeCell ref="K39:L40"/>
    <mergeCell ref="M39:N40"/>
    <mergeCell ref="M38:N38"/>
    <mergeCell ref="B39:B40"/>
    <mergeCell ref="C39:D40"/>
    <mergeCell ref="E39:F40"/>
    <mergeCell ref="M41:N41"/>
    <mergeCell ref="M42:N42"/>
    <mergeCell ref="B31:O31"/>
    <mergeCell ref="M36:N36"/>
    <mergeCell ref="B17:O17"/>
    <mergeCell ref="I37:J37"/>
    <mergeCell ref="B5:O5"/>
    <mergeCell ref="B14:O14"/>
    <mergeCell ref="B15:O15"/>
    <mergeCell ref="B16:O16"/>
    <mergeCell ref="B7:O7"/>
    <mergeCell ref="B6:O6"/>
    <mergeCell ref="B8:O8"/>
    <mergeCell ref="B9:O9"/>
    <mergeCell ref="B10:O10"/>
    <mergeCell ref="B11:O11"/>
    <mergeCell ref="B12:O12"/>
    <mergeCell ref="M37:N37"/>
  </mergeCells>
  <pageMargins left="0.55118110236220474" right="0.47244094488188981" top="0.70866141732283472" bottom="0.59055118110236227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view="pageBreakPreview" zoomScaleSheetLayoutView="100" workbookViewId="0">
      <selection activeCell="I29" sqref="I29"/>
    </sheetView>
  </sheetViews>
  <sheetFormatPr defaultRowHeight="21"/>
  <cols>
    <col min="1" max="1" width="4.125" style="8" customWidth="1"/>
    <col min="2" max="2" width="26.75" style="8" customWidth="1"/>
    <col min="3" max="3" width="12.125" style="8" bestFit="1" customWidth="1"/>
    <col min="4" max="8" width="12.75" style="8" customWidth="1"/>
    <col min="9" max="9" width="19.25" style="8" customWidth="1"/>
    <col min="10" max="16384" width="9" style="8"/>
  </cols>
  <sheetData>
    <row r="1" spans="1:16" s="7" customFormat="1">
      <c r="A1" s="226" t="s">
        <v>25</v>
      </c>
      <c r="B1" s="226"/>
      <c r="C1" s="226"/>
      <c r="D1" s="226"/>
      <c r="E1" s="226"/>
      <c r="F1" s="226"/>
      <c r="G1" s="226"/>
      <c r="H1" s="226"/>
      <c r="I1" s="29"/>
      <c r="J1" s="29"/>
      <c r="K1" s="29"/>
      <c r="L1" s="29"/>
      <c r="M1" s="29"/>
      <c r="N1" s="29"/>
    </row>
    <row r="2" spans="1:16">
      <c r="A2" s="11" t="s">
        <v>283</v>
      </c>
      <c r="C2" s="9"/>
      <c r="D2" s="9"/>
      <c r="E2" s="9"/>
      <c r="G2" s="9"/>
      <c r="H2" s="7"/>
    </row>
    <row r="3" spans="1:16" ht="9" customHeight="1">
      <c r="B3" s="42"/>
    </row>
    <row r="4" spans="1:16" s="7" customFormat="1">
      <c r="B4" s="42" t="s">
        <v>37</v>
      </c>
    </row>
    <row r="5" spans="1:16" s="7" customFormat="1" ht="24" customHeight="1">
      <c r="A5" s="11"/>
      <c r="B5" s="241" t="s">
        <v>51</v>
      </c>
      <c r="C5" s="241"/>
      <c r="D5" s="241"/>
      <c r="E5" s="241"/>
      <c r="F5" s="241"/>
      <c r="G5" s="241"/>
      <c r="H5" s="241"/>
      <c r="I5" s="26"/>
      <c r="J5" s="26"/>
      <c r="K5" s="26"/>
      <c r="L5" s="26"/>
      <c r="M5" s="26"/>
      <c r="N5" s="26"/>
      <c r="O5" s="26"/>
      <c r="P5" s="24"/>
    </row>
    <row r="6" spans="1:16" s="7" customFormat="1" ht="24" customHeight="1">
      <c r="A6" s="11"/>
      <c r="B6" s="241"/>
      <c r="C6" s="241"/>
      <c r="D6" s="241"/>
      <c r="E6" s="241"/>
      <c r="F6" s="241"/>
      <c r="G6" s="241"/>
      <c r="H6" s="241"/>
      <c r="I6" s="26"/>
      <c r="J6" s="26"/>
      <c r="K6" s="26"/>
      <c r="L6" s="26"/>
      <c r="M6" s="26"/>
      <c r="N6" s="26"/>
      <c r="O6" s="26"/>
      <c r="P6" s="24"/>
    </row>
    <row r="7" spans="1:16" s="7" customFormat="1" ht="24" customHeight="1">
      <c r="A7" s="11"/>
      <c r="B7" s="241"/>
      <c r="C7" s="241"/>
      <c r="D7" s="241"/>
      <c r="E7" s="241"/>
      <c r="F7" s="241"/>
      <c r="G7" s="241"/>
      <c r="H7" s="241"/>
      <c r="I7" s="26"/>
      <c r="J7" s="26"/>
      <c r="K7" s="26"/>
      <c r="L7" s="26"/>
      <c r="M7" s="26"/>
      <c r="N7" s="26"/>
      <c r="O7" s="26"/>
      <c r="P7" s="24"/>
    </row>
    <row r="8" spans="1:16" s="7" customFormat="1" ht="24" customHeight="1">
      <c r="A8" s="11"/>
      <c r="B8" s="241"/>
      <c r="C8" s="241"/>
      <c r="D8" s="241"/>
      <c r="E8" s="241"/>
      <c r="F8" s="241"/>
      <c r="G8" s="241"/>
      <c r="H8" s="241"/>
      <c r="I8" s="26"/>
      <c r="J8" s="26"/>
      <c r="K8" s="26"/>
      <c r="L8" s="26"/>
      <c r="M8" s="26"/>
      <c r="N8" s="26"/>
      <c r="O8" s="26"/>
      <c r="P8" s="24"/>
    </row>
    <row r="9" spans="1:16" s="7" customFormat="1" ht="24" customHeight="1">
      <c r="A9" s="11"/>
      <c r="B9" s="241"/>
      <c r="C9" s="241"/>
      <c r="D9" s="241"/>
      <c r="E9" s="241"/>
      <c r="F9" s="241"/>
      <c r="G9" s="241"/>
      <c r="H9" s="241"/>
      <c r="I9" s="26"/>
      <c r="J9" s="26"/>
      <c r="K9" s="26"/>
      <c r="L9" s="26"/>
      <c r="M9" s="26"/>
      <c r="N9" s="26"/>
      <c r="O9" s="26"/>
      <c r="P9" s="24"/>
    </row>
    <row r="10" spans="1:16" s="7" customFormat="1" ht="24" hidden="1" customHeight="1">
      <c r="A10" s="11"/>
      <c r="B10" s="241"/>
      <c r="C10" s="241"/>
      <c r="D10" s="241"/>
      <c r="E10" s="241"/>
      <c r="F10" s="241"/>
      <c r="G10" s="241"/>
      <c r="H10" s="241"/>
      <c r="I10" s="26"/>
      <c r="J10" s="26"/>
      <c r="K10" s="26"/>
      <c r="L10" s="26"/>
      <c r="M10" s="26"/>
      <c r="N10" s="26"/>
      <c r="O10" s="26"/>
      <c r="P10" s="25"/>
    </row>
    <row r="11" spans="1:16" ht="24" hidden="1" customHeight="1">
      <c r="A11" s="12"/>
      <c r="B11" s="241"/>
      <c r="C11" s="241"/>
      <c r="D11" s="241"/>
      <c r="E11" s="241"/>
      <c r="F11" s="241"/>
      <c r="G11" s="241"/>
      <c r="H11" s="241"/>
      <c r="I11" s="26"/>
      <c r="J11" s="26"/>
      <c r="K11" s="26"/>
      <c r="L11" s="26"/>
      <c r="M11" s="26"/>
      <c r="N11" s="26"/>
      <c r="O11" s="26"/>
      <c r="P11" s="25"/>
    </row>
    <row r="12" spans="1:16" s="7" customFormat="1" ht="9" customHeight="1">
      <c r="B12" s="39"/>
      <c r="C12" s="39"/>
      <c r="D12" s="39"/>
      <c r="E12" s="39"/>
      <c r="F12" s="39"/>
      <c r="G12" s="39"/>
      <c r="H12" s="26"/>
      <c r="I12" s="28"/>
      <c r="J12" s="28"/>
      <c r="K12" s="28"/>
      <c r="L12" s="28"/>
      <c r="M12" s="28"/>
      <c r="N12" s="28"/>
      <c r="O12" s="28"/>
    </row>
    <row r="13" spans="1:16">
      <c r="B13" s="27" t="s">
        <v>38</v>
      </c>
      <c r="C13" s="28"/>
      <c r="D13" s="28"/>
      <c r="E13" s="28"/>
      <c r="F13" s="28"/>
      <c r="G13" s="28"/>
      <c r="H13" s="28"/>
      <c r="I13" s="26"/>
      <c r="J13" s="26"/>
      <c r="K13" s="26"/>
      <c r="L13" s="26"/>
      <c r="M13" s="26"/>
      <c r="N13" s="26"/>
      <c r="O13" s="26"/>
    </row>
    <row r="14" spans="1:16">
      <c r="B14" s="26" t="s">
        <v>52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6">
      <c r="B15" s="26" t="s">
        <v>53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6" ht="23.25" customHeight="1">
      <c r="B16" s="26" t="s">
        <v>184</v>
      </c>
      <c r="C16" s="26"/>
      <c r="D16" s="26"/>
      <c r="E16" s="26"/>
      <c r="F16" s="26"/>
      <c r="G16" s="26"/>
      <c r="H16" s="26"/>
      <c r="I16" s="77"/>
      <c r="J16" s="77"/>
      <c r="K16" s="77"/>
      <c r="L16" s="77"/>
      <c r="M16" s="77"/>
      <c r="N16" s="77"/>
      <c r="O16" s="77"/>
    </row>
    <row r="17" spans="2:15" ht="23.25" customHeight="1">
      <c r="B17" s="26" t="s">
        <v>54</v>
      </c>
      <c r="C17" s="26"/>
      <c r="D17" s="26"/>
      <c r="E17" s="26"/>
      <c r="F17" s="26"/>
      <c r="G17" s="26"/>
      <c r="H17" s="26"/>
      <c r="I17" s="77"/>
      <c r="J17" s="77"/>
      <c r="K17" s="77"/>
      <c r="L17" s="77"/>
      <c r="M17" s="77"/>
      <c r="N17" s="77"/>
      <c r="O17" s="77"/>
    </row>
    <row r="18" spans="2:15" ht="5.25" customHeight="1">
      <c r="B18" s="77"/>
      <c r="C18" s="77"/>
      <c r="D18" s="77"/>
      <c r="E18" s="77"/>
      <c r="F18" s="77"/>
      <c r="G18" s="77"/>
      <c r="H18" s="77"/>
    </row>
    <row r="19" spans="2:15">
      <c r="B19" s="105" t="s">
        <v>39</v>
      </c>
    </row>
    <row r="20" spans="2:15">
      <c r="B20" s="102" t="s">
        <v>96</v>
      </c>
    </row>
    <row r="21" spans="2:15">
      <c r="B21" s="104"/>
      <c r="C21" s="8" t="s">
        <v>55</v>
      </c>
    </row>
    <row r="22" spans="2:15">
      <c r="B22" s="102" t="s">
        <v>11</v>
      </c>
      <c r="C22" s="8" t="s">
        <v>109</v>
      </c>
    </row>
    <row r="23" spans="2:15">
      <c r="B23" s="102"/>
      <c r="D23" s="8" t="s">
        <v>66</v>
      </c>
    </row>
    <row r="24" spans="2:15">
      <c r="B24" s="102"/>
      <c r="C24" s="8" t="s">
        <v>178</v>
      </c>
    </row>
    <row r="25" spans="2:15">
      <c r="B25" s="102"/>
      <c r="C25" s="8" t="s">
        <v>229</v>
      </c>
    </row>
    <row r="26" spans="2:15">
      <c r="B26" s="102" t="s">
        <v>12</v>
      </c>
      <c r="C26" s="8" t="s">
        <v>108</v>
      </c>
    </row>
    <row r="27" spans="2:15">
      <c r="B27" s="102"/>
      <c r="C27" s="8" t="s">
        <v>181</v>
      </c>
    </row>
    <row r="28" spans="2:15">
      <c r="B28" s="102"/>
      <c r="C28" s="8" t="s">
        <v>307</v>
      </c>
    </row>
    <row r="29" spans="2:15" ht="23.25" customHeight="1">
      <c r="B29" s="102" t="s">
        <v>13</v>
      </c>
      <c r="C29" s="103">
        <f>C34</f>
        <v>99100</v>
      </c>
      <c r="D29" s="8" t="s">
        <v>14</v>
      </c>
    </row>
    <row r="30" spans="2:15" ht="8.25" customHeight="1">
      <c r="B30" s="102"/>
    </row>
    <row r="31" spans="2:15">
      <c r="B31" s="42" t="s">
        <v>40</v>
      </c>
      <c r="C31" s="8" t="s">
        <v>56</v>
      </c>
    </row>
    <row r="32" spans="2:15" s="7" customFormat="1">
      <c r="B32" s="42" t="s">
        <v>41</v>
      </c>
      <c r="C32" s="8" t="s">
        <v>68</v>
      </c>
      <c r="D32" s="8"/>
      <c r="E32" s="8"/>
      <c r="F32" s="8"/>
      <c r="G32" s="8"/>
      <c r="H32" s="8"/>
    </row>
    <row r="33" spans="2:9" s="7" customFormat="1">
      <c r="B33" s="42"/>
      <c r="C33" s="8" t="s">
        <v>67</v>
      </c>
      <c r="D33" s="8"/>
      <c r="E33" s="8"/>
      <c r="F33" s="8"/>
      <c r="G33" s="8"/>
      <c r="H33" s="8"/>
    </row>
    <row r="34" spans="2:9" ht="24" customHeight="1">
      <c r="B34" s="42" t="s">
        <v>42</v>
      </c>
      <c r="C34" s="240">
        <f>H40+H59+H73</f>
        <v>99100</v>
      </c>
      <c r="D34" s="240"/>
      <c r="E34" s="7" t="s">
        <v>14</v>
      </c>
      <c r="F34" s="7"/>
      <c r="G34" s="7"/>
      <c r="H34" s="7"/>
    </row>
    <row r="35" spans="2:9" ht="10.5" customHeight="1">
      <c r="B35" s="42"/>
      <c r="C35" s="78"/>
      <c r="D35" s="78"/>
      <c r="E35" s="7"/>
      <c r="F35" s="7"/>
      <c r="G35" s="7"/>
      <c r="H35" s="7"/>
    </row>
    <row r="36" spans="2:9" s="7" customFormat="1">
      <c r="B36" s="7" t="s">
        <v>288</v>
      </c>
      <c r="G36" s="101"/>
    </row>
    <row r="37" spans="2:9">
      <c r="B37" s="7" t="s">
        <v>287</v>
      </c>
      <c r="G37" s="101"/>
    </row>
    <row r="38" spans="2:9" ht="21" customHeight="1">
      <c r="B38" s="242" t="s">
        <v>7</v>
      </c>
      <c r="C38" s="237" t="s">
        <v>43</v>
      </c>
      <c r="D38" s="238"/>
      <c r="E38" s="238"/>
      <c r="F38" s="238"/>
      <c r="G38" s="238"/>
      <c r="H38" s="239"/>
    </row>
    <row r="39" spans="2:9">
      <c r="B39" s="243"/>
      <c r="C39" s="81" t="s">
        <v>26</v>
      </c>
      <c r="D39" s="57" t="s">
        <v>2</v>
      </c>
      <c r="E39" s="57" t="s">
        <v>3</v>
      </c>
      <c r="F39" s="57" t="s">
        <v>4</v>
      </c>
      <c r="G39" s="57" t="s">
        <v>5</v>
      </c>
      <c r="H39" s="57" t="s">
        <v>6</v>
      </c>
      <c r="I39" s="38"/>
    </row>
    <row r="40" spans="2:9">
      <c r="B40" s="2" t="s">
        <v>1</v>
      </c>
      <c r="C40" s="2"/>
      <c r="D40" s="4"/>
      <c r="E40" s="4"/>
      <c r="F40" s="4"/>
      <c r="G40" s="4"/>
      <c r="H40" s="4">
        <f>H41</f>
        <v>50300</v>
      </c>
      <c r="I40" s="30"/>
    </row>
    <row r="41" spans="2:9">
      <c r="B41" s="31" t="s">
        <v>17</v>
      </c>
      <c r="C41" s="3"/>
      <c r="D41" s="5"/>
      <c r="E41" s="5"/>
      <c r="F41" s="5"/>
      <c r="G41" s="5"/>
      <c r="H41" s="5">
        <f>H42+H44+H51</f>
        <v>50300</v>
      </c>
      <c r="I41" s="30"/>
    </row>
    <row r="42" spans="2:9">
      <c r="B42" s="32" t="s">
        <v>27</v>
      </c>
      <c r="C42" s="33"/>
      <c r="D42" s="34"/>
      <c r="E42" s="34"/>
      <c r="F42" s="34"/>
      <c r="G42" s="34"/>
      <c r="H42" s="43">
        <v>4000</v>
      </c>
      <c r="I42" s="30"/>
    </row>
    <row r="43" spans="2:9">
      <c r="B43" s="41" t="s">
        <v>69</v>
      </c>
      <c r="C43" s="1"/>
      <c r="D43" s="40"/>
      <c r="E43" s="40"/>
      <c r="F43" s="6" t="s">
        <v>71</v>
      </c>
      <c r="G43" s="6">
        <v>400</v>
      </c>
      <c r="H43" s="6">
        <v>4000</v>
      </c>
      <c r="I43" s="30"/>
    </row>
    <row r="44" spans="2:9">
      <c r="B44" s="32" t="s">
        <v>28</v>
      </c>
      <c r="C44" s="33"/>
      <c r="D44" s="34"/>
      <c r="E44" s="34"/>
      <c r="F44" s="34"/>
      <c r="G44" s="34"/>
      <c r="H44" s="43">
        <f>SUM(H45:H50)</f>
        <v>45000</v>
      </c>
      <c r="I44" s="30"/>
    </row>
    <row r="45" spans="2:9">
      <c r="B45" s="99" t="s">
        <v>72</v>
      </c>
      <c r="C45" s="46"/>
      <c r="D45" s="47">
        <v>2</v>
      </c>
      <c r="E45" s="47"/>
      <c r="F45" s="47"/>
      <c r="G45" s="47">
        <v>4000</v>
      </c>
      <c r="H45" s="47">
        <v>8000</v>
      </c>
      <c r="I45" s="30"/>
    </row>
    <row r="46" spans="2:9">
      <c r="B46" s="99" t="s">
        <v>63</v>
      </c>
      <c r="C46" s="46"/>
      <c r="D46" s="47"/>
      <c r="E46" s="47">
        <v>40</v>
      </c>
      <c r="F46" s="47" t="s">
        <v>107</v>
      </c>
      <c r="G46" s="47">
        <v>100</v>
      </c>
      <c r="H46" s="47">
        <v>4000</v>
      </c>
      <c r="I46" s="30"/>
    </row>
    <row r="47" spans="2:9">
      <c r="B47" s="99" t="s">
        <v>73</v>
      </c>
      <c r="C47" s="100" t="s">
        <v>64</v>
      </c>
      <c r="D47" s="47"/>
      <c r="E47" s="47"/>
      <c r="F47" s="47" t="s">
        <v>107</v>
      </c>
      <c r="G47" s="47">
        <v>1200</v>
      </c>
      <c r="H47" s="47">
        <v>3600</v>
      </c>
      <c r="I47" s="30"/>
    </row>
    <row r="48" spans="2:9">
      <c r="B48" s="99" t="s">
        <v>61</v>
      </c>
      <c r="C48" s="46"/>
      <c r="D48" s="47" t="s">
        <v>228</v>
      </c>
      <c r="E48" s="47">
        <v>40</v>
      </c>
      <c r="F48" s="47"/>
      <c r="G48" s="47">
        <v>150</v>
      </c>
      <c r="H48" s="47">
        <v>24000</v>
      </c>
      <c r="I48" s="30"/>
    </row>
    <row r="49" spans="2:9">
      <c r="B49" s="99" t="s">
        <v>227</v>
      </c>
      <c r="C49" s="46"/>
      <c r="D49" s="47"/>
      <c r="E49" s="47">
        <v>6</v>
      </c>
      <c r="F49" s="47" t="s">
        <v>57</v>
      </c>
      <c r="G49" s="47">
        <v>250</v>
      </c>
      <c r="H49" s="47">
        <v>3000</v>
      </c>
      <c r="I49" s="30"/>
    </row>
    <row r="50" spans="2:9">
      <c r="B50" s="99" t="s">
        <v>62</v>
      </c>
      <c r="C50" s="46"/>
      <c r="D50" s="47" t="s">
        <v>74</v>
      </c>
      <c r="E50" s="47">
        <v>40</v>
      </c>
      <c r="F50" s="47" t="s">
        <v>57</v>
      </c>
      <c r="G50" s="47">
        <v>15</v>
      </c>
      <c r="H50" s="47">
        <v>2400</v>
      </c>
      <c r="I50" s="30"/>
    </row>
    <row r="51" spans="2:9">
      <c r="B51" s="32" t="s">
        <v>29</v>
      </c>
      <c r="C51" s="33"/>
      <c r="D51" s="34"/>
      <c r="E51" s="34"/>
      <c r="F51" s="34"/>
      <c r="G51" s="34"/>
      <c r="H51" s="43">
        <v>1300</v>
      </c>
    </row>
    <row r="52" spans="2:9">
      <c r="B52" s="1" t="s">
        <v>58</v>
      </c>
      <c r="C52" s="45" t="s">
        <v>75</v>
      </c>
      <c r="D52" s="6"/>
      <c r="E52" s="6"/>
      <c r="F52" s="6"/>
      <c r="G52" s="6">
        <v>100</v>
      </c>
      <c r="H52" s="6">
        <v>300</v>
      </c>
    </row>
    <row r="53" spans="2:9">
      <c r="B53" s="1" t="s">
        <v>65</v>
      </c>
      <c r="C53" s="1"/>
      <c r="D53" s="6"/>
      <c r="E53" s="6"/>
      <c r="F53" s="6"/>
      <c r="G53" s="6"/>
      <c r="H53" s="6">
        <v>1000</v>
      </c>
    </row>
    <row r="54" spans="2:9" ht="13.5" customHeight="1">
      <c r="B54" s="42"/>
      <c r="C54" s="78"/>
      <c r="D54" s="78"/>
      <c r="E54" s="7"/>
      <c r="F54" s="7"/>
      <c r="G54" s="7"/>
      <c r="H54" s="7"/>
    </row>
    <row r="55" spans="2:9" ht="24" customHeight="1">
      <c r="B55" s="42" t="s">
        <v>178</v>
      </c>
      <c r="C55" s="78"/>
      <c r="D55" s="78"/>
      <c r="E55" s="7"/>
      <c r="F55" s="7"/>
      <c r="G55" s="7"/>
      <c r="H55" s="7"/>
    </row>
    <row r="56" spans="2:9" ht="24" customHeight="1">
      <c r="B56" s="7" t="s">
        <v>289</v>
      </c>
      <c r="C56" s="199"/>
      <c r="D56" s="199"/>
      <c r="E56" s="7"/>
      <c r="F56" s="7"/>
      <c r="G56" s="7"/>
      <c r="H56" s="7"/>
    </row>
    <row r="57" spans="2:9" ht="24" customHeight="1">
      <c r="B57" s="79" t="s">
        <v>7</v>
      </c>
      <c r="C57" s="237" t="s">
        <v>43</v>
      </c>
      <c r="D57" s="238"/>
      <c r="E57" s="238"/>
      <c r="F57" s="238"/>
      <c r="G57" s="238"/>
      <c r="H57" s="239"/>
    </row>
    <row r="58" spans="2:9">
      <c r="B58" s="80"/>
      <c r="C58" s="81" t="s">
        <v>26</v>
      </c>
      <c r="D58" s="57" t="s">
        <v>2</v>
      </c>
      <c r="E58" s="57" t="s">
        <v>3</v>
      </c>
      <c r="F58" s="57" t="s">
        <v>4</v>
      </c>
      <c r="G58" s="57" t="s">
        <v>5</v>
      </c>
      <c r="H58" s="57" t="s">
        <v>6</v>
      </c>
    </row>
    <row r="59" spans="2:9" ht="24" customHeight="1">
      <c r="B59" s="2" t="s">
        <v>1</v>
      </c>
      <c r="C59" s="2"/>
      <c r="D59" s="4"/>
      <c r="E59" s="4"/>
      <c r="F59" s="4"/>
      <c r="G59" s="4"/>
      <c r="H59" s="4">
        <v>21300</v>
      </c>
    </row>
    <row r="60" spans="2:9">
      <c r="B60" s="31" t="s">
        <v>17</v>
      </c>
      <c r="C60" s="3"/>
      <c r="D60" s="5"/>
      <c r="E60" s="5"/>
      <c r="F60" s="5"/>
      <c r="G60" s="5"/>
      <c r="H60" s="5">
        <f>H62+H64</f>
        <v>21300</v>
      </c>
      <c r="I60" s="38"/>
    </row>
    <row r="61" spans="2:9">
      <c r="B61" s="32" t="s">
        <v>27</v>
      </c>
      <c r="C61" s="33"/>
      <c r="D61" s="34"/>
      <c r="E61" s="34"/>
      <c r="F61" s="34"/>
      <c r="G61" s="34"/>
      <c r="H61" s="34">
        <v>0</v>
      </c>
      <c r="I61" s="30"/>
    </row>
    <row r="62" spans="2:9">
      <c r="B62" s="32" t="s">
        <v>28</v>
      </c>
      <c r="C62" s="33"/>
      <c r="D62" s="34"/>
      <c r="E62" s="34"/>
      <c r="F62" s="34"/>
      <c r="G62" s="34"/>
      <c r="H62" s="43">
        <v>4800</v>
      </c>
      <c r="I62" s="30"/>
    </row>
    <row r="63" spans="2:9" s="73" customFormat="1">
      <c r="B63" s="46" t="s">
        <v>180</v>
      </c>
      <c r="C63" s="46"/>
      <c r="D63" s="47"/>
      <c r="E63" s="47"/>
      <c r="F63" s="47"/>
      <c r="G63" s="47"/>
      <c r="H63" s="47">
        <v>4800</v>
      </c>
      <c r="I63" s="30"/>
    </row>
    <row r="64" spans="2:9">
      <c r="B64" s="32" t="s">
        <v>29</v>
      </c>
      <c r="C64" s="33"/>
      <c r="D64" s="34"/>
      <c r="E64" s="34"/>
      <c r="F64" s="34"/>
      <c r="G64" s="34"/>
      <c r="H64" s="43">
        <v>16500</v>
      </c>
      <c r="I64" s="30"/>
    </row>
    <row r="65" spans="2:14">
      <c r="B65" s="46" t="s">
        <v>179</v>
      </c>
      <c r="C65" s="48"/>
      <c r="D65" s="47"/>
      <c r="E65" s="47"/>
      <c r="F65" s="47"/>
      <c r="G65" s="47"/>
      <c r="H65" s="47">
        <v>1000</v>
      </c>
      <c r="I65" s="30"/>
    </row>
    <row r="66" spans="2:14">
      <c r="B66" s="46" t="s">
        <v>76</v>
      </c>
      <c r="C66" s="48" t="s">
        <v>77</v>
      </c>
      <c r="D66" s="47"/>
      <c r="E66" s="47"/>
      <c r="F66" s="47"/>
      <c r="G66" s="47">
        <v>1000</v>
      </c>
      <c r="H66" s="47">
        <v>15000</v>
      </c>
    </row>
    <row r="67" spans="2:14">
      <c r="B67" s="1" t="s">
        <v>58</v>
      </c>
      <c r="C67" s="45" t="s">
        <v>59</v>
      </c>
      <c r="D67" s="6"/>
      <c r="E67" s="6"/>
      <c r="F67" s="6"/>
      <c r="G67" s="6">
        <v>100</v>
      </c>
      <c r="H67" s="6">
        <v>500</v>
      </c>
    </row>
    <row r="69" spans="2:14">
      <c r="B69" s="42" t="s">
        <v>182</v>
      </c>
      <c r="C69" s="78"/>
      <c r="D69" s="78"/>
      <c r="E69" s="7"/>
      <c r="F69" s="7"/>
      <c r="G69" s="7"/>
      <c r="H69" s="7"/>
      <c r="I69" s="9"/>
      <c r="J69" s="9"/>
      <c r="K69" s="9"/>
      <c r="L69" s="9"/>
      <c r="M69" s="9"/>
      <c r="N69" s="9"/>
    </row>
    <row r="70" spans="2:14">
      <c r="B70" s="42" t="s">
        <v>306</v>
      </c>
      <c r="C70" s="78"/>
      <c r="D70" s="78"/>
      <c r="E70" s="7"/>
      <c r="F70" s="7"/>
      <c r="G70" s="7"/>
      <c r="H70" s="7"/>
      <c r="I70" s="9"/>
      <c r="J70" s="9"/>
      <c r="K70" s="9"/>
      <c r="L70" s="9"/>
      <c r="M70" s="9"/>
      <c r="N70" s="9"/>
    </row>
    <row r="71" spans="2:14" ht="42">
      <c r="B71" s="79" t="s">
        <v>7</v>
      </c>
      <c r="C71" s="237" t="s">
        <v>43</v>
      </c>
      <c r="D71" s="238"/>
      <c r="E71" s="238"/>
      <c r="F71" s="238"/>
      <c r="G71" s="238"/>
      <c r="H71" s="239"/>
    </row>
    <row r="72" spans="2:14">
      <c r="B72" s="80"/>
      <c r="C72" s="81" t="s">
        <v>26</v>
      </c>
      <c r="D72" s="57" t="s">
        <v>2</v>
      </c>
      <c r="E72" s="57" t="s">
        <v>3</v>
      </c>
      <c r="F72" s="57" t="s">
        <v>4</v>
      </c>
      <c r="G72" s="57" t="s">
        <v>5</v>
      </c>
      <c r="H72" s="57" t="s">
        <v>6</v>
      </c>
    </row>
    <row r="73" spans="2:14">
      <c r="B73" s="2" t="s">
        <v>1</v>
      </c>
      <c r="C73" s="2"/>
      <c r="D73" s="4"/>
      <c r="E73" s="4"/>
      <c r="F73" s="4"/>
      <c r="G73" s="4"/>
      <c r="H73" s="4">
        <v>27500</v>
      </c>
    </row>
    <row r="74" spans="2:14">
      <c r="B74" s="31" t="s">
        <v>17</v>
      </c>
      <c r="C74" s="3"/>
      <c r="D74" s="5"/>
      <c r="E74" s="5"/>
      <c r="F74" s="5"/>
      <c r="G74" s="5"/>
      <c r="H74" s="5"/>
      <c r="I74" s="36"/>
      <c r="J74" s="36"/>
      <c r="K74" s="36"/>
      <c r="L74" s="36"/>
      <c r="M74" s="36"/>
      <c r="N74" s="36"/>
    </row>
    <row r="75" spans="2:14">
      <c r="B75" s="32" t="s">
        <v>27</v>
      </c>
      <c r="C75" s="33"/>
      <c r="D75" s="34"/>
      <c r="E75" s="34"/>
      <c r="F75" s="34"/>
      <c r="G75" s="34"/>
      <c r="H75" s="34">
        <v>0</v>
      </c>
      <c r="I75" s="37"/>
      <c r="J75" s="37"/>
      <c r="K75" s="37"/>
      <c r="L75" s="37"/>
      <c r="M75" s="37"/>
      <c r="N75" s="37"/>
    </row>
    <row r="76" spans="2:14">
      <c r="B76" s="32" t="s">
        <v>28</v>
      </c>
      <c r="C76" s="33"/>
      <c r="D76" s="34"/>
      <c r="E76" s="34"/>
      <c r="F76" s="34"/>
      <c r="G76" s="34"/>
      <c r="H76" s="34">
        <v>0</v>
      </c>
    </row>
    <row r="77" spans="2:14">
      <c r="B77" s="32" t="s">
        <v>29</v>
      </c>
      <c r="C77" s="33"/>
      <c r="D77" s="34"/>
      <c r="E77" s="34"/>
      <c r="F77" s="34"/>
      <c r="G77" s="34"/>
      <c r="H77" s="43">
        <f>SUM(H78:H81)</f>
        <v>27500</v>
      </c>
    </row>
    <row r="78" spans="2:14" s="73" customFormat="1">
      <c r="B78" s="46" t="s">
        <v>183</v>
      </c>
      <c r="C78" s="46"/>
      <c r="D78" s="47"/>
      <c r="E78" s="47"/>
      <c r="F78" s="47"/>
      <c r="G78" s="47"/>
      <c r="H78" s="47">
        <v>3000</v>
      </c>
    </row>
    <row r="79" spans="2:14">
      <c r="B79" s="46" t="s">
        <v>179</v>
      </c>
      <c r="C79" s="48">
        <v>18</v>
      </c>
      <c r="D79" s="47"/>
      <c r="E79" s="47"/>
      <c r="F79" s="47"/>
      <c r="G79" s="47">
        <v>500</v>
      </c>
      <c r="H79" s="47">
        <v>9000</v>
      </c>
    </row>
    <row r="80" spans="2:14">
      <c r="B80" s="46" t="s">
        <v>76</v>
      </c>
      <c r="C80" s="48" t="s">
        <v>77</v>
      </c>
      <c r="D80" s="47"/>
      <c r="E80" s="47"/>
      <c r="F80" s="47"/>
      <c r="G80" s="47">
        <v>1000</v>
      </c>
      <c r="H80" s="47">
        <v>15000</v>
      </c>
    </row>
    <row r="81" spans="2:8">
      <c r="B81" s="1" t="s">
        <v>58</v>
      </c>
      <c r="C81" s="45" t="s">
        <v>59</v>
      </c>
      <c r="D81" s="6"/>
      <c r="E81" s="6"/>
      <c r="F81" s="6"/>
      <c r="G81" s="6">
        <v>100</v>
      </c>
      <c r="H81" s="6">
        <v>500</v>
      </c>
    </row>
    <row r="82" spans="2:8">
      <c r="B82" s="9"/>
      <c r="C82" s="9"/>
      <c r="D82" s="9"/>
      <c r="E82" s="9"/>
      <c r="F82" s="9"/>
      <c r="G82" s="9"/>
      <c r="H82" s="9"/>
    </row>
    <row r="83" spans="2:8">
      <c r="B83" s="68" t="s">
        <v>290</v>
      </c>
      <c r="C83" s="75"/>
      <c r="D83" s="18"/>
      <c r="E83" s="18"/>
      <c r="F83" s="7"/>
    </row>
    <row r="84" spans="2:8">
      <c r="B84" s="76" t="s">
        <v>226</v>
      </c>
      <c r="C84" s="18"/>
      <c r="D84" s="18"/>
      <c r="E84" s="18"/>
      <c r="F84" s="7"/>
    </row>
    <row r="85" spans="2:8">
      <c r="B85" s="76" t="s">
        <v>225</v>
      </c>
      <c r="C85" s="18"/>
      <c r="D85" s="18"/>
      <c r="E85" s="18"/>
      <c r="F85" s="7"/>
    </row>
    <row r="86" spans="2:8">
      <c r="B86" s="76" t="s">
        <v>224</v>
      </c>
      <c r="C86" s="18"/>
      <c r="D86" s="18"/>
      <c r="E86" s="18"/>
      <c r="F86" s="7"/>
    </row>
    <row r="87" spans="2:8">
      <c r="B87" s="42"/>
      <c r="C87" s="18"/>
      <c r="D87" s="18"/>
      <c r="E87" s="18"/>
      <c r="F87" s="7"/>
    </row>
    <row r="88" spans="2:8">
      <c r="B88" s="74" t="s">
        <v>291</v>
      </c>
      <c r="C88" s="37"/>
      <c r="D88" s="37"/>
      <c r="E88" s="37"/>
      <c r="F88" s="37"/>
      <c r="G88" s="37"/>
      <c r="H88" s="37"/>
    </row>
  </sheetData>
  <mergeCells count="7">
    <mergeCell ref="C57:H57"/>
    <mergeCell ref="C71:H71"/>
    <mergeCell ref="C34:D34"/>
    <mergeCell ref="A1:H1"/>
    <mergeCell ref="B5:H11"/>
    <mergeCell ref="B38:B39"/>
    <mergeCell ref="C38:H38"/>
  </mergeCells>
  <pageMargins left="0.41" right="0.35433070866141736" top="0.74803149606299213" bottom="0.74803149606299213" header="0.31496062992125984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view="pageBreakPreview" topLeftCell="A49" zoomScale="110" zoomScaleNormal="120" zoomScaleSheetLayoutView="110" workbookViewId="0">
      <selection activeCell="B97" sqref="B97"/>
    </sheetView>
  </sheetViews>
  <sheetFormatPr defaultRowHeight="18.75"/>
  <cols>
    <col min="1" max="1" width="5.25" style="91" customWidth="1"/>
    <col min="2" max="2" width="40.125" style="91" customWidth="1"/>
    <col min="3" max="3" width="13.125" style="91" customWidth="1"/>
    <col min="4" max="4" width="11.75" style="91" customWidth="1"/>
    <col min="5" max="5" width="12.75" style="91" customWidth="1"/>
    <col min="6" max="6" width="13.75" style="91" customWidth="1"/>
    <col min="7" max="7" width="12.5" style="91" customWidth="1"/>
    <col min="8" max="8" width="15.25" style="91" customWidth="1"/>
    <col min="9" max="16384" width="9" style="91"/>
  </cols>
  <sheetData>
    <row r="1" spans="2:14" ht="33.75" customHeight="1">
      <c r="B1" s="256" t="s">
        <v>25</v>
      </c>
      <c r="C1" s="256"/>
      <c r="D1" s="256"/>
      <c r="E1" s="256"/>
      <c r="F1" s="256"/>
      <c r="G1" s="256"/>
      <c r="H1" s="256"/>
    </row>
    <row r="2" spans="2:14">
      <c r="B2" s="170" t="s">
        <v>284</v>
      </c>
    </row>
    <row r="4" spans="2:14">
      <c r="B4" s="82" t="s">
        <v>37</v>
      </c>
    </row>
    <row r="5" spans="2:14">
      <c r="B5" s="257" t="s">
        <v>100</v>
      </c>
      <c r="C5" s="257"/>
      <c r="D5" s="257"/>
      <c r="E5" s="257"/>
      <c r="F5" s="257"/>
      <c r="G5" s="257"/>
      <c r="H5" s="257"/>
      <c r="I5" s="169"/>
      <c r="J5" s="169"/>
      <c r="K5" s="169"/>
      <c r="L5" s="169"/>
      <c r="M5" s="169"/>
    </row>
    <row r="6" spans="2:14">
      <c r="B6" s="257" t="s">
        <v>101</v>
      </c>
      <c r="C6" s="257"/>
      <c r="D6" s="257"/>
      <c r="E6" s="257"/>
      <c r="F6" s="257"/>
      <c r="G6" s="257"/>
      <c r="H6" s="257"/>
      <c r="I6" s="169"/>
      <c r="J6" s="169"/>
      <c r="K6" s="169"/>
      <c r="L6" s="169"/>
      <c r="M6" s="169"/>
    </row>
    <row r="7" spans="2:14">
      <c r="B7" s="259" t="s">
        <v>102</v>
      </c>
      <c r="C7" s="259"/>
      <c r="D7" s="259"/>
      <c r="E7" s="259"/>
      <c r="F7" s="259"/>
      <c r="G7" s="259"/>
      <c r="H7" s="259"/>
      <c r="I7" s="169"/>
      <c r="J7" s="169"/>
      <c r="K7" s="169"/>
      <c r="L7" s="169"/>
      <c r="M7" s="169"/>
    </row>
    <row r="8" spans="2:14">
      <c r="B8" s="257" t="s">
        <v>103</v>
      </c>
      <c r="C8" s="257"/>
      <c r="D8" s="257"/>
      <c r="E8" s="257"/>
      <c r="F8" s="257"/>
      <c r="G8" s="257"/>
      <c r="H8" s="257"/>
      <c r="I8" s="169"/>
      <c r="J8" s="169"/>
      <c r="K8" s="169"/>
      <c r="L8" s="169"/>
      <c r="M8" s="169"/>
    </row>
    <row r="9" spans="2:14">
      <c r="B9" s="259" t="s">
        <v>104</v>
      </c>
      <c r="C9" s="259"/>
      <c r="D9" s="259"/>
      <c r="E9" s="259"/>
      <c r="F9" s="259"/>
      <c r="G9" s="259"/>
      <c r="H9" s="259"/>
      <c r="I9" s="169"/>
      <c r="J9" s="169"/>
      <c r="K9" s="169"/>
      <c r="L9" s="169"/>
      <c r="M9" s="169"/>
    </row>
    <row r="10" spans="2:14">
      <c r="B10" s="259" t="s">
        <v>105</v>
      </c>
      <c r="C10" s="259"/>
      <c r="D10" s="259"/>
      <c r="E10" s="259"/>
      <c r="F10" s="259"/>
      <c r="G10" s="259"/>
      <c r="H10" s="259"/>
      <c r="I10" s="169"/>
      <c r="J10" s="169"/>
      <c r="K10" s="169"/>
      <c r="L10" s="169"/>
      <c r="M10" s="169"/>
    </row>
    <row r="11" spans="2:14">
      <c r="B11" s="259" t="s">
        <v>78</v>
      </c>
      <c r="C11" s="259"/>
      <c r="D11" s="259"/>
      <c r="E11" s="259"/>
      <c r="F11" s="259"/>
      <c r="G11" s="259"/>
      <c r="H11" s="259"/>
      <c r="I11" s="169"/>
      <c r="J11" s="169"/>
      <c r="K11" s="169"/>
      <c r="L11" s="169"/>
      <c r="M11" s="169"/>
    </row>
    <row r="12" spans="2:14">
      <c r="B12" s="259" t="s">
        <v>79</v>
      </c>
      <c r="C12" s="259"/>
      <c r="D12" s="259"/>
      <c r="E12" s="259"/>
      <c r="F12" s="259"/>
      <c r="G12" s="259"/>
      <c r="H12" s="259"/>
      <c r="I12" s="169"/>
      <c r="J12" s="169"/>
      <c r="K12" s="169"/>
      <c r="L12" s="169"/>
      <c r="M12" s="169"/>
    </row>
    <row r="13" spans="2:14">
      <c r="B13" s="259"/>
      <c r="C13" s="259"/>
      <c r="D13" s="259"/>
      <c r="E13" s="259"/>
      <c r="F13" s="259"/>
      <c r="G13" s="259"/>
      <c r="H13" s="259"/>
      <c r="I13" s="169"/>
      <c r="J13" s="169"/>
      <c r="K13" s="169"/>
      <c r="L13" s="169"/>
      <c r="M13" s="169"/>
    </row>
    <row r="14" spans="2:14">
      <c r="B14" s="168" t="s">
        <v>38</v>
      </c>
    </row>
    <row r="15" spans="2:14">
      <c r="B15" s="258" t="s">
        <v>80</v>
      </c>
      <c r="C15" s="258"/>
      <c r="D15" s="258"/>
      <c r="E15" s="258"/>
      <c r="F15" s="60"/>
      <c r="G15" s="60"/>
      <c r="H15" s="60"/>
      <c r="I15" s="60"/>
      <c r="J15" s="60"/>
      <c r="K15" s="60"/>
      <c r="L15" s="60"/>
      <c r="M15" s="60"/>
      <c r="N15" s="60"/>
    </row>
    <row r="16" spans="2:14">
      <c r="B16" s="258" t="s">
        <v>239</v>
      </c>
      <c r="C16" s="258"/>
      <c r="D16" s="258"/>
      <c r="E16" s="258"/>
      <c r="F16" s="258"/>
      <c r="G16" s="258"/>
      <c r="H16" s="258"/>
      <c r="I16" s="60"/>
      <c r="J16" s="60"/>
      <c r="K16" s="60"/>
      <c r="L16" s="60"/>
      <c r="M16" s="60"/>
      <c r="N16" s="60"/>
    </row>
    <row r="17" spans="1:19">
      <c r="B17" s="247" t="s">
        <v>97</v>
      </c>
      <c r="C17" s="247"/>
      <c r="D17" s="247"/>
      <c r="E17" s="247"/>
      <c r="F17" s="60"/>
      <c r="G17" s="60"/>
      <c r="H17" s="60"/>
      <c r="I17" s="60"/>
      <c r="J17" s="60"/>
      <c r="K17" s="60"/>
      <c r="L17" s="60"/>
      <c r="M17" s="60"/>
      <c r="N17" s="60"/>
    </row>
    <row r="19" spans="1:19" s="124" customFormat="1">
      <c r="B19" s="166" t="s">
        <v>39</v>
      </c>
    </row>
    <row r="20" spans="1:19" s="124" customFormat="1">
      <c r="B20" s="160" t="s">
        <v>132</v>
      </c>
      <c r="C20" s="124" t="s">
        <v>175</v>
      </c>
    </row>
    <row r="21" spans="1:19" s="163" customFormat="1">
      <c r="A21" s="124"/>
      <c r="B21" s="72" t="s">
        <v>292</v>
      </c>
      <c r="C21" s="91" t="s">
        <v>296</v>
      </c>
      <c r="D21" s="72"/>
      <c r="E21" s="72"/>
      <c r="F21" s="72"/>
      <c r="G21" s="72"/>
      <c r="H21" s="72"/>
      <c r="I21" s="72"/>
      <c r="J21" s="72"/>
      <c r="K21" s="72"/>
    </row>
    <row r="22" spans="1:19" s="163" customFormat="1">
      <c r="A22" s="124"/>
      <c r="B22" s="72" t="s">
        <v>293</v>
      </c>
      <c r="C22" s="91" t="s">
        <v>297</v>
      </c>
      <c r="D22" s="72"/>
      <c r="E22" s="72"/>
      <c r="F22" s="72"/>
      <c r="G22" s="72"/>
      <c r="H22" s="72"/>
      <c r="I22" s="72"/>
      <c r="J22" s="72"/>
      <c r="K22" s="72"/>
      <c r="L22" s="63"/>
      <c r="M22" s="63"/>
      <c r="N22" s="63"/>
      <c r="O22" s="60"/>
    </row>
    <row r="23" spans="1:19" s="163" customFormat="1">
      <c r="A23" s="124"/>
      <c r="B23" s="162" t="s">
        <v>294</v>
      </c>
      <c r="C23" s="124" t="s">
        <v>295</v>
      </c>
      <c r="D23" s="124"/>
      <c r="E23" s="124"/>
      <c r="F23" s="124"/>
      <c r="G23" s="124"/>
      <c r="H23" s="124"/>
      <c r="I23" s="124"/>
      <c r="J23" s="124"/>
      <c r="K23" s="124"/>
      <c r="L23" s="63"/>
      <c r="M23" s="63"/>
      <c r="N23" s="63"/>
      <c r="O23" s="60"/>
    </row>
    <row r="24" spans="1:19" s="124" customFormat="1">
      <c r="B24" s="160" t="s">
        <v>11</v>
      </c>
      <c r="L24" s="165"/>
      <c r="M24" s="165"/>
      <c r="N24" s="165"/>
      <c r="O24" s="164"/>
    </row>
    <row r="25" spans="1:19" ht="21.75" customHeight="1">
      <c r="B25" s="67" t="s">
        <v>238</v>
      </c>
      <c r="C25" s="58"/>
      <c r="D25" s="58"/>
      <c r="E25" s="60"/>
      <c r="F25" s="62"/>
      <c r="G25" s="58"/>
      <c r="H25" s="63"/>
      <c r="I25" s="62"/>
      <c r="J25" s="63"/>
      <c r="K25" s="63"/>
      <c r="L25" s="63"/>
      <c r="M25" s="63"/>
      <c r="N25" s="63"/>
      <c r="O25" s="60"/>
    </row>
    <row r="26" spans="1:19" ht="18.75" customHeight="1">
      <c r="B26" s="60"/>
      <c r="C26" s="64" t="s">
        <v>147</v>
      </c>
      <c r="D26" s="58"/>
      <c r="E26" s="60"/>
      <c r="F26" s="63" t="s">
        <v>157</v>
      </c>
      <c r="G26" s="58"/>
      <c r="H26" s="63"/>
      <c r="I26" s="64"/>
      <c r="J26" s="63"/>
      <c r="K26" s="63"/>
      <c r="L26" s="63"/>
      <c r="M26" s="63"/>
      <c r="N26" s="63"/>
      <c r="O26" s="60"/>
    </row>
    <row r="27" spans="1:19" ht="21.75" customHeight="1">
      <c r="B27" s="60"/>
      <c r="C27" s="64" t="s">
        <v>148</v>
      </c>
      <c r="D27" s="58"/>
      <c r="E27" s="60"/>
      <c r="F27" s="63" t="s">
        <v>158</v>
      </c>
      <c r="G27" s="58"/>
      <c r="H27" s="63"/>
      <c r="I27" s="64"/>
      <c r="J27" s="63"/>
      <c r="K27" s="63"/>
      <c r="L27" s="61"/>
      <c r="M27" s="60"/>
      <c r="N27" s="61"/>
      <c r="O27" s="63"/>
      <c r="P27" s="63"/>
      <c r="Q27" s="63"/>
      <c r="R27" s="63"/>
      <c r="S27" s="60"/>
    </row>
    <row r="28" spans="1:19" ht="21.75" customHeight="1">
      <c r="B28" s="60"/>
      <c r="C28" s="64" t="s">
        <v>149</v>
      </c>
      <c r="D28" s="58"/>
      <c r="E28" s="60"/>
      <c r="F28" s="63" t="s">
        <v>152</v>
      </c>
      <c r="G28" s="58"/>
      <c r="H28" s="63"/>
      <c r="I28" s="65"/>
      <c r="J28" s="63"/>
      <c r="K28" s="63"/>
      <c r="L28" s="63"/>
      <c r="M28" s="62"/>
      <c r="N28" s="61"/>
      <c r="O28" s="63"/>
      <c r="P28" s="63"/>
      <c r="Q28" s="63"/>
      <c r="R28" s="63"/>
      <c r="S28" s="60"/>
    </row>
    <row r="29" spans="1:19" ht="21.75" customHeight="1">
      <c r="B29" s="67" t="s">
        <v>237</v>
      </c>
      <c r="C29" s="58"/>
      <c r="D29" s="58"/>
      <c r="E29" s="60"/>
      <c r="F29" s="62"/>
      <c r="G29" s="58"/>
      <c r="H29" s="63"/>
      <c r="I29" s="62"/>
      <c r="J29" s="63"/>
      <c r="K29" s="63"/>
      <c r="L29" s="63"/>
      <c r="M29" s="63"/>
      <c r="N29" s="61"/>
      <c r="O29" s="63"/>
      <c r="P29" s="63"/>
      <c r="Q29" s="63"/>
      <c r="R29" s="63"/>
      <c r="S29" s="60"/>
    </row>
    <row r="30" spans="1:19" ht="21.75" customHeight="1">
      <c r="B30" s="60"/>
      <c r="C30" s="61" t="s">
        <v>159</v>
      </c>
      <c r="D30" s="61"/>
      <c r="E30" s="61"/>
      <c r="F30" s="61" t="s">
        <v>153</v>
      </c>
      <c r="G30" s="63"/>
      <c r="H30" s="63"/>
      <c r="I30" s="63"/>
      <c r="J30" s="61"/>
      <c r="K30" s="61"/>
      <c r="L30" s="63"/>
      <c r="M30" s="61"/>
      <c r="N30" s="63"/>
      <c r="O30" s="63"/>
      <c r="P30" s="63"/>
      <c r="Q30" s="63"/>
      <c r="R30" s="60"/>
    </row>
    <row r="31" spans="1:19" ht="21.75" customHeight="1">
      <c r="B31" s="60"/>
      <c r="C31" s="60" t="s">
        <v>149</v>
      </c>
      <c r="D31" s="58"/>
      <c r="E31" s="60"/>
      <c r="F31" s="188" t="s">
        <v>150</v>
      </c>
      <c r="G31" s="63"/>
      <c r="H31" s="63"/>
      <c r="I31" s="63"/>
      <c r="J31" s="62"/>
      <c r="K31" s="58"/>
      <c r="L31" s="63"/>
      <c r="M31" s="61"/>
      <c r="N31" s="63"/>
      <c r="O31" s="63"/>
      <c r="P31" s="63"/>
      <c r="Q31" s="63"/>
      <c r="R31" s="60"/>
    </row>
    <row r="32" spans="1:19" ht="21.75" customHeight="1">
      <c r="B32" s="60"/>
      <c r="C32" s="61" t="s">
        <v>160</v>
      </c>
      <c r="D32" s="58"/>
      <c r="E32" s="60"/>
      <c r="F32" s="61" t="s">
        <v>151</v>
      </c>
      <c r="G32" s="63"/>
      <c r="H32" s="63"/>
      <c r="I32" s="63"/>
      <c r="J32" s="63"/>
      <c r="K32" s="58"/>
      <c r="L32" s="63"/>
      <c r="M32" s="61"/>
      <c r="N32" s="63"/>
      <c r="O32" s="63"/>
      <c r="P32" s="63"/>
      <c r="Q32" s="63"/>
      <c r="R32" s="60"/>
    </row>
    <row r="33" spans="2:18" ht="21.75" customHeight="1">
      <c r="B33" s="60"/>
      <c r="C33" s="61" t="s">
        <v>158</v>
      </c>
      <c r="D33" s="58"/>
      <c r="E33" s="60"/>
      <c r="F33" s="61" t="s">
        <v>154</v>
      </c>
      <c r="G33" s="63"/>
      <c r="H33" s="63"/>
      <c r="I33" s="63"/>
      <c r="J33" s="58"/>
      <c r="K33" s="63"/>
      <c r="L33" s="63"/>
      <c r="M33" s="61"/>
      <c r="N33" s="63"/>
      <c r="O33" s="63"/>
      <c r="P33" s="63"/>
      <c r="Q33" s="63"/>
      <c r="R33" s="60"/>
    </row>
    <row r="34" spans="2:18" s="124" customFormat="1" ht="21" customHeight="1">
      <c r="B34" s="162" t="s">
        <v>236</v>
      </c>
      <c r="F34" s="61"/>
      <c r="G34" s="63"/>
      <c r="H34" s="63"/>
      <c r="I34" s="63"/>
      <c r="J34" s="58"/>
      <c r="K34" s="63"/>
    </row>
    <row r="35" spans="2:18" s="124" customFormat="1" ht="21" customHeight="1">
      <c r="B35" s="160"/>
      <c r="C35" s="124" t="s">
        <v>155</v>
      </c>
      <c r="F35" s="61"/>
      <c r="G35" s="63"/>
      <c r="H35" s="63"/>
      <c r="I35" s="63"/>
      <c r="J35" s="58"/>
      <c r="K35" s="63"/>
    </row>
    <row r="36" spans="2:18" s="124" customFormat="1" ht="21" customHeight="1">
      <c r="B36" s="160"/>
      <c r="C36" s="124" t="s">
        <v>156</v>
      </c>
      <c r="F36" s="61"/>
      <c r="G36" s="63"/>
      <c r="H36" s="63"/>
      <c r="I36" s="63"/>
      <c r="J36" s="58"/>
      <c r="K36" s="63"/>
    </row>
    <row r="37" spans="2:18" s="124" customFormat="1" ht="21.75" customHeight="1">
      <c r="B37" s="160" t="s">
        <v>12</v>
      </c>
    </row>
    <row r="38" spans="2:18" s="124" customFormat="1" ht="21.75" customHeight="1">
      <c r="B38" s="162" t="s">
        <v>235</v>
      </c>
      <c r="D38" s="124" t="s">
        <v>161</v>
      </c>
    </row>
    <row r="39" spans="2:18" s="124" customFormat="1" ht="21.75" customHeight="1">
      <c r="B39" s="162" t="s">
        <v>234</v>
      </c>
      <c r="D39" s="124" t="s">
        <v>162</v>
      </c>
      <c r="I39" s="163"/>
      <c r="J39" s="163"/>
      <c r="K39" s="163"/>
    </row>
    <row r="40" spans="2:18" ht="23.25" customHeight="1">
      <c r="B40" s="162" t="s">
        <v>233</v>
      </c>
      <c r="C40" s="124"/>
      <c r="D40" s="124" t="s">
        <v>274</v>
      </c>
      <c r="E40" s="124"/>
      <c r="F40" s="124"/>
      <c r="G40" s="124"/>
      <c r="H40" s="124"/>
      <c r="I40" s="124"/>
      <c r="J40" s="124"/>
      <c r="K40" s="124"/>
    </row>
    <row r="41" spans="2:18" ht="21.75" customHeight="1">
      <c r="B41" s="160" t="s">
        <v>13</v>
      </c>
      <c r="C41" s="161">
        <f>C45</f>
        <v>128120</v>
      </c>
      <c r="D41" s="124" t="s">
        <v>14</v>
      </c>
      <c r="E41" s="124"/>
      <c r="F41" s="124"/>
      <c r="G41" s="124"/>
      <c r="H41" s="124"/>
      <c r="I41" s="124"/>
      <c r="J41" s="124"/>
      <c r="K41" s="124"/>
    </row>
    <row r="42" spans="2:18" s="124" customFormat="1" ht="21.75" customHeight="1">
      <c r="B42" s="160"/>
    </row>
    <row r="43" spans="2:18" ht="21.75" customHeight="1">
      <c r="B43" s="109" t="s">
        <v>40</v>
      </c>
      <c r="C43" s="159" t="s">
        <v>164</v>
      </c>
      <c r="D43" s="124"/>
      <c r="E43" s="124"/>
    </row>
    <row r="44" spans="2:18" ht="21.75" customHeight="1">
      <c r="B44" s="109" t="s">
        <v>41</v>
      </c>
      <c r="C44" s="124" t="s">
        <v>165</v>
      </c>
      <c r="D44" s="124"/>
      <c r="E44" s="124"/>
    </row>
    <row r="45" spans="2:18" ht="21.75" customHeight="1">
      <c r="B45" s="82" t="s">
        <v>42</v>
      </c>
      <c r="C45" s="158">
        <f>H52+H74+H100</f>
        <v>128120</v>
      </c>
      <c r="D45" s="157" t="s">
        <v>14</v>
      </c>
      <c r="E45" s="91" t="s">
        <v>232</v>
      </c>
    </row>
    <row r="46" spans="2:18" ht="122.25" customHeight="1">
      <c r="B46" s="82"/>
    </row>
    <row r="47" spans="2:18" ht="21.75" customHeight="1">
      <c r="B47" s="82" t="s">
        <v>166</v>
      </c>
    </row>
    <row r="48" spans="2:18" ht="21.75" customHeight="1">
      <c r="B48" s="82" t="s">
        <v>299</v>
      </c>
    </row>
    <row r="49" spans="2:8" ht="21.75" customHeight="1">
      <c r="B49" s="248" t="s">
        <v>7</v>
      </c>
      <c r="C49" s="253" t="s">
        <v>118</v>
      </c>
      <c r="D49" s="254"/>
      <c r="E49" s="254"/>
      <c r="F49" s="254"/>
      <c r="G49" s="254"/>
      <c r="H49" s="255"/>
    </row>
    <row r="50" spans="2:8" ht="21.75" customHeight="1">
      <c r="B50" s="250"/>
      <c r="C50" s="251" t="s">
        <v>26</v>
      </c>
      <c r="D50" s="246" t="s">
        <v>2</v>
      </c>
      <c r="E50" s="244" t="s">
        <v>3</v>
      </c>
      <c r="F50" s="244" t="s">
        <v>4</v>
      </c>
      <c r="G50" s="244" t="s">
        <v>5</v>
      </c>
      <c r="H50" s="244" t="s">
        <v>6</v>
      </c>
    </row>
    <row r="51" spans="2:8" ht="21.75" customHeight="1">
      <c r="B51" s="249"/>
      <c r="C51" s="252"/>
      <c r="D51" s="246"/>
      <c r="E51" s="245"/>
      <c r="F51" s="245"/>
      <c r="G51" s="245"/>
      <c r="H51" s="245"/>
    </row>
    <row r="52" spans="2:8" ht="44.25" customHeight="1">
      <c r="B52" s="132" t="s">
        <v>1</v>
      </c>
      <c r="C52" s="132"/>
      <c r="D52" s="131"/>
      <c r="E52" s="131"/>
      <c r="F52" s="131"/>
      <c r="G52" s="131"/>
      <c r="H52" s="131">
        <f>H53</f>
        <v>48820</v>
      </c>
    </row>
    <row r="53" spans="2:8" ht="21.75" customHeight="1">
      <c r="B53" s="130" t="s">
        <v>17</v>
      </c>
      <c r="C53" s="129"/>
      <c r="D53" s="128"/>
      <c r="E53" s="128"/>
      <c r="F53" s="128"/>
      <c r="G53" s="128"/>
      <c r="H53" s="128">
        <f>H54+H58+H62</f>
        <v>48820</v>
      </c>
    </row>
    <row r="54" spans="2:8" ht="21.75" customHeight="1">
      <c r="B54" s="122" t="s">
        <v>27</v>
      </c>
      <c r="C54" s="121"/>
      <c r="D54" s="120"/>
      <c r="E54" s="120"/>
      <c r="F54" s="120"/>
      <c r="G54" s="120"/>
      <c r="H54" s="119">
        <v>1800</v>
      </c>
    </row>
    <row r="55" spans="2:8" ht="21.75" customHeight="1">
      <c r="B55" s="110" t="s">
        <v>119</v>
      </c>
      <c r="C55" s="110"/>
      <c r="D55" s="40"/>
      <c r="E55" s="40">
        <v>4</v>
      </c>
      <c r="F55" s="143" t="s">
        <v>120</v>
      </c>
      <c r="G55" s="40">
        <v>60</v>
      </c>
      <c r="H55" s="40">
        <v>1200</v>
      </c>
    </row>
    <row r="56" spans="2:8" ht="21" customHeight="1">
      <c r="B56" s="156" t="s">
        <v>121</v>
      </c>
      <c r="C56" s="155"/>
      <c r="D56" s="114" t="s">
        <v>57</v>
      </c>
      <c r="E56" s="112">
        <v>1</v>
      </c>
      <c r="F56" s="144" t="s">
        <v>70</v>
      </c>
      <c r="G56" s="112">
        <v>50</v>
      </c>
      <c r="H56" s="112">
        <v>300</v>
      </c>
    </row>
    <row r="57" spans="2:8">
      <c r="B57" s="156" t="s">
        <v>122</v>
      </c>
      <c r="C57" s="155"/>
      <c r="D57" s="114" t="s">
        <v>110</v>
      </c>
      <c r="E57" s="112">
        <v>1</v>
      </c>
      <c r="F57" s="144" t="s">
        <v>120</v>
      </c>
      <c r="G57" s="112">
        <v>60</v>
      </c>
      <c r="H57" s="112">
        <v>300</v>
      </c>
    </row>
    <row r="58" spans="2:8">
      <c r="B58" s="122" t="s">
        <v>28</v>
      </c>
      <c r="C58" s="121"/>
      <c r="D58" s="120"/>
      <c r="E58" s="120"/>
      <c r="F58" s="120"/>
      <c r="G58" s="120"/>
      <c r="H58" s="119">
        <v>35980</v>
      </c>
    </row>
    <row r="59" spans="2:8" ht="24.75" customHeight="1">
      <c r="B59" s="145" t="s">
        <v>123</v>
      </c>
      <c r="C59" s="123"/>
      <c r="D59" s="144" t="s">
        <v>124</v>
      </c>
      <c r="E59" s="144">
        <v>258</v>
      </c>
      <c r="F59" s="144"/>
      <c r="G59" s="144">
        <v>30</v>
      </c>
      <c r="H59" s="112">
        <v>15480</v>
      </c>
    </row>
    <row r="60" spans="2:8">
      <c r="B60" s="154" t="s">
        <v>125</v>
      </c>
      <c r="C60" s="110"/>
      <c r="D60" s="143"/>
      <c r="E60" s="143">
        <v>70</v>
      </c>
      <c r="F60" s="143"/>
      <c r="G60" s="143">
        <v>150</v>
      </c>
      <c r="H60" s="40">
        <v>10500</v>
      </c>
    </row>
    <row r="61" spans="2:8">
      <c r="B61" s="110" t="s">
        <v>126</v>
      </c>
      <c r="C61" s="110"/>
      <c r="D61" s="143"/>
      <c r="E61" s="143"/>
      <c r="F61" s="143"/>
      <c r="G61" s="143"/>
      <c r="H61" s="40">
        <v>10000</v>
      </c>
    </row>
    <row r="62" spans="2:8">
      <c r="B62" s="122" t="s">
        <v>29</v>
      </c>
      <c r="C62" s="121"/>
      <c r="D62" s="120"/>
      <c r="E62" s="120"/>
      <c r="F62" s="120"/>
      <c r="G62" s="120"/>
      <c r="H62" s="119">
        <f>H63+H64+H65+H66+H67+H68</f>
        <v>11040</v>
      </c>
    </row>
    <row r="63" spans="2:8">
      <c r="B63" s="110" t="s">
        <v>127</v>
      </c>
      <c r="C63" s="118" t="s">
        <v>136</v>
      </c>
      <c r="D63" s="143"/>
      <c r="E63" s="143"/>
      <c r="F63" s="143"/>
      <c r="G63" s="143">
        <v>100</v>
      </c>
      <c r="H63" s="40">
        <v>500</v>
      </c>
    </row>
    <row r="64" spans="2:8">
      <c r="B64" s="110" t="s">
        <v>231</v>
      </c>
      <c r="C64" s="118"/>
      <c r="D64" s="143"/>
      <c r="E64" s="143"/>
      <c r="F64" s="143"/>
      <c r="G64" s="143"/>
      <c r="H64" s="40">
        <v>2700</v>
      </c>
    </row>
    <row r="65" spans="2:11" ht="21" customHeight="1">
      <c r="B65" s="110" t="s">
        <v>128</v>
      </c>
      <c r="C65" s="118" t="s">
        <v>135</v>
      </c>
      <c r="D65" s="143"/>
      <c r="E65" s="143"/>
      <c r="F65" s="143"/>
      <c r="G65" s="143">
        <v>2500</v>
      </c>
      <c r="H65" s="40">
        <v>2500</v>
      </c>
    </row>
    <row r="66" spans="2:11" ht="19.5" customHeight="1">
      <c r="B66" s="154" t="s">
        <v>129</v>
      </c>
      <c r="C66" s="118"/>
      <c r="D66" s="143"/>
      <c r="E66" s="143">
        <v>680</v>
      </c>
      <c r="F66" s="143"/>
      <c r="G66" s="153">
        <v>0.5</v>
      </c>
      <c r="H66" s="40">
        <v>340</v>
      </c>
    </row>
    <row r="67" spans="2:11" ht="21" customHeight="1">
      <c r="B67" s="145" t="s">
        <v>130</v>
      </c>
      <c r="C67" s="118"/>
      <c r="D67" s="143"/>
      <c r="E67" s="143"/>
      <c r="F67" s="143"/>
      <c r="G67" s="143"/>
      <c r="H67" s="112">
        <v>3000</v>
      </c>
    </row>
    <row r="68" spans="2:11">
      <c r="B68" s="152" t="s">
        <v>131</v>
      </c>
      <c r="C68" s="118"/>
      <c r="D68" s="143"/>
      <c r="E68" s="143"/>
      <c r="F68" s="143"/>
      <c r="G68" s="143"/>
      <c r="H68" s="40">
        <v>2000</v>
      </c>
    </row>
    <row r="69" spans="2:11">
      <c r="B69" s="82"/>
    </row>
    <row r="70" spans="2:11">
      <c r="B70" s="82" t="s">
        <v>172</v>
      </c>
    </row>
    <row r="71" spans="2:11">
      <c r="B71" s="82" t="s">
        <v>303</v>
      </c>
    </row>
    <row r="72" spans="2:11">
      <c r="B72" s="248" t="s">
        <v>7</v>
      </c>
      <c r="C72" s="253" t="s">
        <v>43</v>
      </c>
      <c r="D72" s="254"/>
      <c r="E72" s="254"/>
      <c r="F72" s="254"/>
      <c r="G72" s="254"/>
      <c r="H72" s="255"/>
    </row>
    <row r="73" spans="2:11">
      <c r="B73" s="249"/>
      <c r="C73" s="134" t="s">
        <v>26</v>
      </c>
      <c r="D73" s="133" t="s">
        <v>2</v>
      </c>
      <c r="E73" s="133" t="s">
        <v>3</v>
      </c>
      <c r="F73" s="133" t="s">
        <v>4</v>
      </c>
      <c r="G73" s="133" t="s">
        <v>5</v>
      </c>
      <c r="H73" s="133" t="s">
        <v>6</v>
      </c>
    </row>
    <row r="74" spans="2:11">
      <c r="B74" s="132" t="s">
        <v>1</v>
      </c>
      <c r="C74" s="132"/>
      <c r="D74" s="131"/>
      <c r="E74" s="131"/>
      <c r="F74" s="131"/>
      <c r="G74" s="131"/>
      <c r="H74" s="131">
        <f>H75</f>
        <v>54300</v>
      </c>
    </row>
    <row r="75" spans="2:11">
      <c r="B75" s="130" t="s">
        <v>17</v>
      </c>
      <c r="C75" s="129"/>
      <c r="D75" s="128"/>
      <c r="E75" s="128"/>
      <c r="F75" s="128"/>
      <c r="G75" s="128"/>
      <c r="H75" s="128">
        <f>H76+H80+H85</f>
        <v>54300</v>
      </c>
    </row>
    <row r="76" spans="2:11">
      <c r="B76" s="122" t="s">
        <v>27</v>
      </c>
      <c r="C76" s="121"/>
      <c r="D76" s="120"/>
      <c r="E76" s="120"/>
      <c r="F76" s="120"/>
      <c r="G76" s="120"/>
      <c r="H76" s="119">
        <f>H77+H78+H79</f>
        <v>5400</v>
      </c>
    </row>
    <row r="77" spans="2:11">
      <c r="B77" s="151" t="s">
        <v>69</v>
      </c>
      <c r="C77" s="110"/>
      <c r="D77" s="40"/>
      <c r="E77" s="40"/>
      <c r="F77" s="143" t="s">
        <v>98</v>
      </c>
      <c r="G77" s="40">
        <v>600</v>
      </c>
      <c r="H77" s="40">
        <v>3600</v>
      </c>
    </row>
    <row r="78" spans="2:11" ht="21" customHeight="1">
      <c r="B78" s="150" t="s">
        <v>137</v>
      </c>
      <c r="C78" s="123"/>
      <c r="D78" s="112"/>
      <c r="E78" s="144" t="s">
        <v>138</v>
      </c>
      <c r="F78" s="144" t="s">
        <v>120</v>
      </c>
      <c r="G78" s="112">
        <v>60</v>
      </c>
      <c r="H78" s="112">
        <v>1200</v>
      </c>
    </row>
    <row r="79" spans="2:11">
      <c r="B79" s="149" t="s">
        <v>82</v>
      </c>
      <c r="C79" s="110"/>
      <c r="D79" s="40"/>
      <c r="E79" s="40"/>
      <c r="F79" s="143" t="s">
        <v>139</v>
      </c>
      <c r="G79" s="40">
        <v>200</v>
      </c>
      <c r="H79" s="40">
        <v>600</v>
      </c>
      <c r="K79" s="91" t="s">
        <v>106</v>
      </c>
    </row>
    <row r="80" spans="2:11">
      <c r="B80" s="122" t="s">
        <v>28</v>
      </c>
      <c r="C80" s="121"/>
      <c r="D80" s="120"/>
      <c r="E80" s="120"/>
      <c r="F80" s="120"/>
      <c r="G80" s="120"/>
      <c r="H80" s="119">
        <v>21600</v>
      </c>
    </row>
    <row r="81" spans="2:8" ht="19.5" customHeight="1">
      <c r="B81" s="148" t="s">
        <v>140</v>
      </c>
      <c r="C81" s="99"/>
      <c r="D81" s="125"/>
      <c r="E81" s="147" t="s">
        <v>141</v>
      </c>
      <c r="F81" s="146"/>
      <c r="G81" s="146">
        <v>150</v>
      </c>
      <c r="H81" s="146">
        <v>10500</v>
      </c>
    </row>
    <row r="82" spans="2:8" ht="20.25" customHeight="1">
      <c r="B82" s="145" t="s">
        <v>170</v>
      </c>
      <c r="C82" s="110"/>
      <c r="D82" s="40"/>
      <c r="E82" s="112">
        <v>270</v>
      </c>
      <c r="F82" s="112"/>
      <c r="G82" s="112">
        <v>30</v>
      </c>
      <c r="H82" s="112">
        <v>8100</v>
      </c>
    </row>
    <row r="83" spans="2:8">
      <c r="B83" s="145" t="s">
        <v>143</v>
      </c>
      <c r="C83" s="118" t="s">
        <v>144</v>
      </c>
      <c r="D83" s="40"/>
      <c r="E83" s="112"/>
      <c r="F83" s="112"/>
      <c r="G83" s="112">
        <v>1000</v>
      </c>
      <c r="H83" s="112">
        <v>2000</v>
      </c>
    </row>
    <row r="84" spans="2:8">
      <c r="B84" s="145" t="s">
        <v>145</v>
      </c>
      <c r="C84" s="110"/>
      <c r="D84" s="40"/>
      <c r="E84" s="144" t="s">
        <v>81</v>
      </c>
      <c r="F84" s="112"/>
      <c r="G84" s="112">
        <v>500</v>
      </c>
      <c r="H84" s="112">
        <v>1000</v>
      </c>
    </row>
    <row r="85" spans="2:8">
      <c r="B85" s="122" t="s">
        <v>29</v>
      </c>
      <c r="C85" s="121"/>
      <c r="D85" s="120"/>
      <c r="E85" s="120"/>
      <c r="F85" s="120"/>
      <c r="G85" s="120"/>
      <c r="H85" s="119">
        <f>SUM(H86:H94)</f>
        <v>27300</v>
      </c>
    </row>
    <row r="86" spans="2:8">
      <c r="B86" s="110" t="s">
        <v>58</v>
      </c>
      <c r="C86" s="118" t="s">
        <v>59</v>
      </c>
      <c r="D86" s="40"/>
      <c r="E86" s="40"/>
      <c r="F86" s="40"/>
      <c r="G86" s="143">
        <v>100</v>
      </c>
      <c r="H86" s="40">
        <v>500</v>
      </c>
    </row>
    <row r="87" spans="2:8" ht="18.75" customHeight="1">
      <c r="B87" s="142" t="s">
        <v>99</v>
      </c>
      <c r="C87" s="136"/>
      <c r="D87" s="137"/>
      <c r="E87" s="137"/>
      <c r="F87" s="137"/>
      <c r="G87" s="136"/>
      <c r="H87" s="40">
        <v>10000</v>
      </c>
    </row>
    <row r="88" spans="2:8">
      <c r="B88" s="137" t="s">
        <v>171</v>
      </c>
      <c r="C88" s="136">
        <v>5</v>
      </c>
      <c r="D88" s="137"/>
      <c r="E88" s="137"/>
      <c r="F88" s="137"/>
      <c r="G88" s="136">
        <v>100</v>
      </c>
      <c r="H88" s="40">
        <v>500</v>
      </c>
    </row>
    <row r="89" spans="2:8">
      <c r="B89" s="137" t="s">
        <v>83</v>
      </c>
      <c r="C89" s="136"/>
      <c r="D89" s="137"/>
      <c r="E89" s="136">
        <v>120</v>
      </c>
      <c r="F89" s="137"/>
      <c r="G89" s="136">
        <v>30</v>
      </c>
      <c r="H89" s="40">
        <v>3600</v>
      </c>
    </row>
    <row r="90" spans="2:8">
      <c r="B90" s="137" t="s">
        <v>84</v>
      </c>
      <c r="C90" s="136" t="s">
        <v>85</v>
      </c>
      <c r="D90" s="137"/>
      <c r="E90" s="137"/>
      <c r="F90" s="137"/>
      <c r="G90" s="141">
        <v>1500</v>
      </c>
      <c r="H90" s="40">
        <v>4500</v>
      </c>
    </row>
    <row r="91" spans="2:8">
      <c r="B91" s="140" t="s">
        <v>86</v>
      </c>
      <c r="C91" s="139" t="s">
        <v>87</v>
      </c>
      <c r="D91" s="140"/>
      <c r="E91" s="140"/>
      <c r="F91" s="140"/>
      <c r="G91" s="139">
        <v>55</v>
      </c>
      <c r="H91" s="125">
        <v>5500</v>
      </c>
    </row>
    <row r="92" spans="2:8">
      <c r="B92" s="137" t="s">
        <v>88</v>
      </c>
      <c r="C92" s="136" t="s">
        <v>146</v>
      </c>
      <c r="D92" s="137"/>
      <c r="E92" s="137"/>
      <c r="F92" s="137"/>
      <c r="G92" s="136">
        <v>140</v>
      </c>
      <c r="H92" s="40">
        <v>1400</v>
      </c>
    </row>
    <row r="93" spans="2:8">
      <c r="B93" s="138" t="s">
        <v>142</v>
      </c>
      <c r="C93" s="136"/>
      <c r="D93" s="137"/>
      <c r="E93" s="137">
        <v>600</v>
      </c>
      <c r="F93" s="137"/>
      <c r="G93" s="136">
        <v>0.5</v>
      </c>
      <c r="H93" s="40">
        <v>300</v>
      </c>
    </row>
    <row r="94" spans="2:8">
      <c r="B94" s="110" t="s">
        <v>60</v>
      </c>
      <c r="C94" s="110"/>
      <c r="D94" s="40"/>
      <c r="E94" s="40"/>
      <c r="F94" s="40"/>
      <c r="G94" s="40"/>
      <c r="H94" s="40">
        <v>1000</v>
      </c>
    </row>
    <row r="95" spans="2:8" ht="68.25" customHeight="1">
      <c r="F95" s="135"/>
      <c r="G95" s="135"/>
      <c r="H95" s="135"/>
    </row>
    <row r="96" spans="2:8">
      <c r="B96" s="82" t="s">
        <v>163</v>
      </c>
      <c r="F96" s="200"/>
      <c r="G96" s="200"/>
      <c r="H96" s="201"/>
    </row>
    <row r="97" spans="2:11">
      <c r="B97" s="82" t="s">
        <v>301</v>
      </c>
      <c r="F97" s="200"/>
      <c r="G97" s="200"/>
      <c r="H97" s="200"/>
    </row>
    <row r="98" spans="2:11">
      <c r="B98" s="246" t="s">
        <v>7</v>
      </c>
      <c r="C98" s="253" t="s">
        <v>43</v>
      </c>
      <c r="D98" s="254"/>
      <c r="E98" s="254"/>
      <c r="F98" s="254"/>
      <c r="G98" s="254"/>
      <c r="H98" s="255"/>
    </row>
    <row r="99" spans="2:11">
      <c r="B99" s="246"/>
      <c r="C99" s="134" t="s">
        <v>26</v>
      </c>
      <c r="D99" s="133" t="s">
        <v>2</v>
      </c>
      <c r="E99" s="133" t="s">
        <v>3</v>
      </c>
      <c r="F99" s="133" t="s">
        <v>4</v>
      </c>
      <c r="G99" s="133" t="s">
        <v>5</v>
      </c>
      <c r="H99" s="133" t="s">
        <v>6</v>
      </c>
    </row>
    <row r="100" spans="2:11">
      <c r="B100" s="132" t="s">
        <v>1</v>
      </c>
      <c r="C100" s="132"/>
      <c r="D100" s="131"/>
      <c r="E100" s="131"/>
      <c r="F100" s="131"/>
      <c r="G100" s="131"/>
      <c r="H100" s="131">
        <v>25000</v>
      </c>
    </row>
    <row r="101" spans="2:11" s="124" customFormat="1">
      <c r="B101" s="130" t="s">
        <v>17</v>
      </c>
      <c r="C101" s="129"/>
      <c r="D101" s="128"/>
      <c r="E101" s="128"/>
      <c r="F101" s="128"/>
      <c r="G101" s="128"/>
      <c r="H101" s="127">
        <v>25000</v>
      </c>
      <c r="I101" s="91"/>
      <c r="J101" s="91"/>
      <c r="K101" s="91"/>
    </row>
    <row r="102" spans="2:11">
      <c r="B102" s="122" t="s">
        <v>27</v>
      </c>
      <c r="C102" s="121"/>
      <c r="D102" s="120"/>
      <c r="E102" s="120"/>
      <c r="F102" s="120"/>
      <c r="G102" s="120"/>
      <c r="H102" s="120">
        <v>0</v>
      </c>
    </row>
    <row r="103" spans="2:11">
      <c r="B103" s="122" t="s">
        <v>28</v>
      </c>
      <c r="C103" s="121"/>
      <c r="D103" s="120"/>
      <c r="E103" s="120"/>
      <c r="F103" s="120"/>
      <c r="G103" s="120"/>
      <c r="H103" s="119">
        <v>11100</v>
      </c>
    </row>
    <row r="104" spans="2:11" ht="20.25" customHeight="1">
      <c r="B104" s="126" t="s">
        <v>167</v>
      </c>
      <c r="C104" s="99"/>
      <c r="D104" s="125"/>
      <c r="E104" s="125">
        <v>30</v>
      </c>
      <c r="F104" s="125"/>
      <c r="G104" s="125">
        <v>150</v>
      </c>
      <c r="H104" s="125">
        <v>4500</v>
      </c>
      <c r="I104" s="124"/>
      <c r="J104" s="124"/>
      <c r="K104" s="124"/>
    </row>
    <row r="105" spans="2:11" ht="38.25" customHeight="1">
      <c r="B105" s="111" t="s">
        <v>272</v>
      </c>
      <c r="C105" s="123"/>
      <c r="D105" s="112"/>
      <c r="E105" s="112">
        <v>220</v>
      </c>
      <c r="F105" s="112"/>
      <c r="G105" s="112">
        <v>30</v>
      </c>
      <c r="H105" s="112">
        <v>6600</v>
      </c>
    </row>
    <row r="106" spans="2:11">
      <c r="B106" s="122" t="s">
        <v>29</v>
      </c>
      <c r="C106" s="121"/>
      <c r="D106" s="120"/>
      <c r="E106" s="120"/>
      <c r="F106" s="120"/>
      <c r="G106" s="120"/>
      <c r="H106" s="119">
        <v>13900</v>
      </c>
    </row>
    <row r="107" spans="2:11">
      <c r="B107" s="110" t="s">
        <v>117</v>
      </c>
      <c r="C107" s="118" t="s">
        <v>135</v>
      </c>
      <c r="D107" s="40"/>
      <c r="E107" s="40"/>
      <c r="F107" s="40"/>
      <c r="G107" s="40">
        <v>2500</v>
      </c>
      <c r="H107" s="117">
        <v>2500</v>
      </c>
    </row>
    <row r="108" spans="2:11" s="195" customFormat="1" ht="75.75" customHeight="1">
      <c r="B108" s="111" t="s">
        <v>273</v>
      </c>
      <c r="C108" s="116" t="s">
        <v>111</v>
      </c>
      <c r="D108" s="112"/>
      <c r="E108" s="112"/>
      <c r="F108" s="112"/>
      <c r="G108" s="115" t="s">
        <v>112</v>
      </c>
      <c r="H108" s="115" t="s">
        <v>168</v>
      </c>
    </row>
    <row r="109" spans="2:11">
      <c r="B109" s="111" t="s">
        <v>113</v>
      </c>
      <c r="C109" s="114" t="s">
        <v>59</v>
      </c>
      <c r="D109" s="112"/>
      <c r="E109" s="112"/>
      <c r="F109" s="112"/>
      <c r="G109" s="112">
        <v>100</v>
      </c>
      <c r="H109" s="112">
        <v>500</v>
      </c>
    </row>
    <row r="110" spans="2:11" ht="21" customHeight="1">
      <c r="B110" s="111" t="s">
        <v>114</v>
      </c>
      <c r="C110" s="110"/>
      <c r="D110" s="40"/>
      <c r="E110" s="112">
        <v>110</v>
      </c>
      <c r="F110" s="40"/>
      <c r="G110" s="113">
        <v>0.5</v>
      </c>
      <c r="H110" s="112">
        <v>55</v>
      </c>
    </row>
    <row r="111" spans="2:11">
      <c r="B111" s="111" t="s">
        <v>115</v>
      </c>
      <c r="C111" s="110" t="s">
        <v>169</v>
      </c>
      <c r="D111" s="40"/>
      <c r="E111" s="40"/>
      <c r="F111" s="40"/>
      <c r="G111" s="40">
        <v>500</v>
      </c>
      <c r="H111" s="112">
        <v>1000</v>
      </c>
    </row>
    <row r="112" spans="2:11">
      <c r="B112" s="111" t="s">
        <v>116</v>
      </c>
      <c r="C112" s="110"/>
      <c r="D112" s="40"/>
      <c r="E112" s="40"/>
      <c r="F112" s="40"/>
      <c r="G112" s="40"/>
      <c r="H112" s="40">
        <v>3875</v>
      </c>
    </row>
    <row r="113" spans="2:13">
      <c r="L113" s="71"/>
      <c r="M113" s="60"/>
    </row>
    <row r="114" spans="2:13">
      <c r="B114" s="109" t="s">
        <v>290</v>
      </c>
      <c r="C114" s="108"/>
    </row>
    <row r="115" spans="2:13">
      <c r="B115" s="70" t="s">
        <v>173</v>
      </c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2:13">
      <c r="B116" s="82" t="s">
        <v>230</v>
      </c>
      <c r="C116" s="107"/>
    </row>
    <row r="117" spans="2:13">
      <c r="B117" s="90" t="s">
        <v>174</v>
      </c>
      <c r="C117" s="107"/>
    </row>
    <row r="118" spans="2:13">
      <c r="B118" s="106"/>
      <c r="C118" s="106"/>
    </row>
    <row r="119" spans="2:13">
      <c r="B119" s="189" t="s">
        <v>304</v>
      </c>
      <c r="C119" s="196" t="s">
        <v>275</v>
      </c>
      <c r="D119" s="190" t="s">
        <v>298</v>
      </c>
      <c r="E119" s="190"/>
      <c r="F119" s="190"/>
      <c r="G119" s="190"/>
    </row>
    <row r="120" spans="2:13">
      <c r="B120" s="190"/>
      <c r="C120" s="196" t="s">
        <v>276</v>
      </c>
      <c r="D120" s="190" t="s">
        <v>302</v>
      </c>
      <c r="E120" s="190"/>
      <c r="F120" s="190"/>
      <c r="G120" s="190"/>
    </row>
    <row r="121" spans="2:13">
      <c r="C121" s="196" t="s">
        <v>277</v>
      </c>
      <c r="D121" s="91" t="s">
        <v>300</v>
      </c>
    </row>
  </sheetData>
  <mergeCells count="25">
    <mergeCell ref="B1:H1"/>
    <mergeCell ref="B5:H5"/>
    <mergeCell ref="B16:H16"/>
    <mergeCell ref="B6:H6"/>
    <mergeCell ref="B7:H7"/>
    <mergeCell ref="B8:H8"/>
    <mergeCell ref="B9:H9"/>
    <mergeCell ref="B10:H10"/>
    <mergeCell ref="B11:H11"/>
    <mergeCell ref="B12:H12"/>
    <mergeCell ref="B13:H13"/>
    <mergeCell ref="B15:E15"/>
    <mergeCell ref="G50:G51"/>
    <mergeCell ref="H50:H51"/>
    <mergeCell ref="B98:B99"/>
    <mergeCell ref="B17:E17"/>
    <mergeCell ref="B72:B73"/>
    <mergeCell ref="B49:B51"/>
    <mergeCell ref="C50:C51"/>
    <mergeCell ref="D50:D51"/>
    <mergeCell ref="E50:E51"/>
    <mergeCell ref="F50:F51"/>
    <mergeCell ref="C49:H49"/>
    <mergeCell ref="C72:H72"/>
    <mergeCell ref="C98:H98"/>
  </mergeCells>
  <pageMargins left="0.55118110236220474" right="0.35433070866141736" top="0.74803149606299213" bottom="0.74803149606299213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topLeftCell="A52" zoomScale="90" zoomScaleSheetLayoutView="90" workbookViewId="0">
      <selection activeCell="A3" sqref="A3"/>
    </sheetView>
  </sheetViews>
  <sheetFormatPr defaultRowHeight="18.75"/>
  <cols>
    <col min="1" max="1" width="23" style="91" customWidth="1"/>
    <col min="2" max="2" width="14.375" style="91" customWidth="1"/>
    <col min="3" max="3" width="14.75" style="91" customWidth="1"/>
    <col min="4" max="4" width="14.25" style="91" customWidth="1"/>
    <col min="5" max="5" width="15.625" style="91" customWidth="1"/>
    <col min="6" max="6" width="14.5" style="91" customWidth="1"/>
    <col min="7" max="7" width="13.5" style="91" customWidth="1"/>
    <col min="8" max="8" width="14.25" style="91" customWidth="1"/>
    <col min="9" max="16384" width="9" style="91"/>
  </cols>
  <sheetData>
    <row r="1" spans="1:14" ht="21">
      <c r="A1" s="260" t="s">
        <v>25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21">
      <c r="A2" s="51" t="s">
        <v>285</v>
      </c>
      <c r="B2" s="49"/>
      <c r="C2" s="49"/>
      <c r="D2" s="49"/>
      <c r="E2" s="49"/>
      <c r="F2" s="49"/>
      <c r="G2" s="49"/>
    </row>
    <row r="3" spans="1:14" ht="8.25" customHeight="1"/>
    <row r="4" spans="1:14" ht="21">
      <c r="A4" s="51" t="s">
        <v>186</v>
      </c>
    </row>
    <row r="5" spans="1:14" ht="8.25" customHeight="1"/>
    <row r="6" spans="1:14" ht="65.25" customHeight="1">
      <c r="A6" s="202" t="s">
        <v>187</v>
      </c>
      <c r="B6" s="202"/>
      <c r="C6" s="202"/>
      <c r="D6" s="202"/>
      <c r="E6" s="202"/>
      <c r="F6" s="202"/>
      <c r="G6" s="202"/>
      <c r="H6" s="202"/>
      <c r="I6" s="191"/>
      <c r="J6" s="191"/>
      <c r="K6" s="191"/>
      <c r="L6" s="191"/>
      <c r="M6" s="191"/>
      <c r="N6" s="191"/>
    </row>
    <row r="7" spans="1:14" ht="87.75" customHeight="1">
      <c r="A7" s="202" t="s">
        <v>188</v>
      </c>
      <c r="B7" s="202"/>
      <c r="C7" s="202"/>
      <c r="D7" s="202"/>
      <c r="E7" s="202"/>
      <c r="F7" s="202"/>
      <c r="G7" s="202"/>
      <c r="H7" s="202"/>
      <c r="I7" s="191"/>
      <c r="J7" s="191"/>
      <c r="K7" s="191"/>
      <c r="L7" s="191"/>
      <c r="M7" s="191"/>
      <c r="N7" s="191"/>
    </row>
    <row r="8" spans="1:14" ht="8.25" customHeight="1"/>
    <row r="9" spans="1:14" ht="21">
      <c r="A9" s="42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49"/>
      <c r="M9" s="49"/>
      <c r="N9" s="49"/>
    </row>
    <row r="10" spans="1:14" ht="21">
      <c r="A10" s="12" t="s">
        <v>189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49"/>
      <c r="M10" s="49"/>
      <c r="N10" s="49"/>
    </row>
    <row r="11" spans="1:14" ht="21">
      <c r="A11" s="12" t="s">
        <v>190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49"/>
      <c r="M11" s="49"/>
      <c r="N11" s="49"/>
    </row>
    <row r="12" spans="1:14" ht="21">
      <c r="A12" s="12" t="s">
        <v>191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49"/>
      <c r="M12" s="49"/>
      <c r="N12" s="49"/>
    </row>
    <row r="13" spans="1:14" ht="21">
      <c r="A13" s="12" t="s">
        <v>192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49"/>
      <c r="M13" s="49"/>
      <c r="N13" s="49"/>
    </row>
    <row r="14" spans="1:14" ht="21">
      <c r="A14" s="12" t="s">
        <v>193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49"/>
      <c r="M14" s="49"/>
      <c r="N14" s="49"/>
    </row>
    <row r="15" spans="1:14" ht="10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21">
      <c r="A16" s="51" t="s">
        <v>39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21">
      <c r="A17" s="173" t="s">
        <v>10</v>
      </c>
      <c r="B17" s="8" t="s">
        <v>175</v>
      </c>
      <c r="C17" s="49"/>
      <c r="D17" s="8"/>
      <c r="E17" s="8"/>
      <c r="F17" s="8"/>
      <c r="G17" s="8"/>
      <c r="H17" s="8"/>
      <c r="I17" s="8"/>
      <c r="J17" s="8"/>
      <c r="K17" s="8"/>
      <c r="L17" s="49"/>
      <c r="M17" s="49"/>
      <c r="N17" s="49"/>
    </row>
    <row r="18" spans="1:14" ht="21">
      <c r="A18" s="173"/>
      <c r="B18" s="8" t="s">
        <v>268</v>
      </c>
      <c r="C18" s="49"/>
      <c r="D18" s="8"/>
      <c r="E18" s="8"/>
      <c r="F18" s="8"/>
      <c r="G18" s="8"/>
      <c r="H18" s="8"/>
      <c r="I18" s="8"/>
      <c r="J18" s="8"/>
      <c r="K18" s="8"/>
      <c r="L18" s="49"/>
      <c r="M18" s="49"/>
      <c r="N18" s="49"/>
    </row>
    <row r="19" spans="1:14" ht="21">
      <c r="A19" s="173" t="s">
        <v>11</v>
      </c>
      <c r="B19" s="50" t="s">
        <v>205</v>
      </c>
      <c r="C19" s="49"/>
      <c r="D19" s="174"/>
      <c r="E19" s="50"/>
      <c r="F19" s="50"/>
      <c r="G19" s="174"/>
      <c r="H19" s="174"/>
      <c r="I19" s="49"/>
      <c r="J19" s="49"/>
      <c r="K19" s="49"/>
      <c r="L19" s="49"/>
      <c r="M19" s="49"/>
      <c r="N19" s="49"/>
    </row>
    <row r="20" spans="1:14" ht="21">
      <c r="A20" s="173"/>
      <c r="B20" s="50" t="s">
        <v>202</v>
      </c>
      <c r="C20" s="49"/>
      <c r="D20" s="174"/>
      <c r="E20" s="50"/>
      <c r="F20" s="50"/>
      <c r="G20" s="174"/>
      <c r="H20" s="174"/>
      <c r="I20" s="49"/>
      <c r="J20" s="49"/>
      <c r="K20" s="49"/>
      <c r="L20" s="49"/>
      <c r="M20" s="49"/>
      <c r="N20" s="49"/>
    </row>
    <row r="21" spans="1:14" ht="21">
      <c r="A21" s="173"/>
      <c r="B21" s="50" t="s">
        <v>203</v>
      </c>
      <c r="C21" s="49"/>
      <c r="D21" s="174"/>
      <c r="E21" s="50"/>
      <c r="F21" s="50"/>
      <c r="G21" s="174"/>
      <c r="H21" s="174"/>
      <c r="I21" s="49"/>
      <c r="J21" s="49"/>
      <c r="K21" s="49"/>
      <c r="L21" s="49"/>
      <c r="M21" s="49"/>
      <c r="N21" s="49"/>
    </row>
    <row r="22" spans="1:14" ht="21">
      <c r="A22" s="173"/>
      <c r="B22" s="50" t="s">
        <v>204</v>
      </c>
      <c r="C22" s="49"/>
      <c r="D22" s="174"/>
      <c r="E22" s="50"/>
      <c r="F22" s="50"/>
      <c r="G22" s="174"/>
      <c r="H22" s="174"/>
      <c r="I22" s="49"/>
      <c r="J22" s="49"/>
      <c r="K22" s="49"/>
      <c r="L22" s="49"/>
      <c r="M22" s="49"/>
      <c r="N22" s="49"/>
    </row>
    <row r="23" spans="1:14" ht="21">
      <c r="A23" s="173" t="s">
        <v>12</v>
      </c>
      <c r="B23" s="50" t="s">
        <v>194</v>
      </c>
      <c r="C23" s="49"/>
      <c r="D23" s="174"/>
      <c r="E23" s="50"/>
      <c r="F23" s="50"/>
      <c r="G23" s="174"/>
      <c r="H23" s="174"/>
      <c r="I23" s="49"/>
      <c r="J23" s="49"/>
      <c r="K23" s="49"/>
      <c r="L23" s="49"/>
      <c r="M23" s="49"/>
      <c r="N23" s="49"/>
    </row>
    <row r="24" spans="1:14" ht="21">
      <c r="A24" s="173"/>
      <c r="B24" s="192" t="s">
        <v>266</v>
      </c>
      <c r="C24" s="49"/>
      <c r="D24" s="174"/>
      <c r="E24" s="50"/>
      <c r="F24" s="50"/>
      <c r="G24" s="174"/>
      <c r="H24" s="174"/>
      <c r="I24" s="49"/>
      <c r="J24" s="49"/>
      <c r="K24" s="49"/>
      <c r="L24" s="49"/>
      <c r="M24" s="49"/>
      <c r="N24" s="49"/>
    </row>
    <row r="25" spans="1:14" ht="21">
      <c r="A25" s="173"/>
      <c r="B25" s="175"/>
      <c r="C25" s="49" t="s">
        <v>196</v>
      </c>
      <c r="D25" s="174"/>
      <c r="E25" s="50"/>
      <c r="F25" s="50"/>
      <c r="G25" s="174"/>
      <c r="H25" s="174"/>
      <c r="I25" s="49"/>
      <c r="J25" s="49"/>
      <c r="K25" s="49"/>
      <c r="L25" s="49"/>
      <c r="M25" s="49"/>
      <c r="N25" s="49"/>
    </row>
    <row r="26" spans="1:14" ht="21">
      <c r="A26" s="173"/>
      <c r="B26" s="175" t="s">
        <v>240</v>
      </c>
      <c r="C26" s="49"/>
      <c r="D26" s="174"/>
      <c r="E26" s="50"/>
      <c r="F26" s="50"/>
      <c r="G26" s="174"/>
      <c r="H26" s="174"/>
      <c r="I26" s="49"/>
      <c r="J26" s="49"/>
      <c r="K26" s="49"/>
      <c r="L26" s="49"/>
      <c r="M26" s="49"/>
      <c r="N26" s="49"/>
    </row>
    <row r="27" spans="1:14" ht="21">
      <c r="A27" s="173"/>
      <c r="B27" s="50"/>
      <c r="C27" s="49" t="s">
        <v>198</v>
      </c>
      <c r="D27" s="174"/>
      <c r="E27" s="50"/>
      <c r="F27" s="50"/>
      <c r="G27" s="174"/>
      <c r="H27" s="174"/>
      <c r="I27" s="49"/>
      <c r="J27" s="49"/>
      <c r="K27" s="49"/>
      <c r="L27" s="49"/>
      <c r="M27" s="49"/>
      <c r="N27" s="49"/>
    </row>
    <row r="28" spans="1:14" ht="21">
      <c r="A28" s="173" t="s">
        <v>13</v>
      </c>
      <c r="B28" s="261">
        <v>12450</v>
      </c>
      <c r="C28" s="261"/>
      <c r="D28" s="8" t="s">
        <v>14</v>
      </c>
      <c r="E28" s="49"/>
      <c r="F28" s="8"/>
      <c r="G28" s="8"/>
      <c r="H28" s="8"/>
      <c r="I28" s="49"/>
      <c r="J28" s="49"/>
      <c r="K28" s="49"/>
      <c r="L28" s="49"/>
      <c r="M28" s="49"/>
      <c r="N28" s="49"/>
    </row>
    <row r="29" spans="1:14" ht="21">
      <c r="A29" s="173"/>
      <c r="B29" s="183"/>
      <c r="C29" s="183"/>
      <c r="D29" s="8"/>
      <c r="E29" s="49"/>
      <c r="F29" s="8"/>
      <c r="G29" s="8"/>
      <c r="H29" s="8"/>
      <c r="I29" s="49"/>
      <c r="J29" s="49"/>
      <c r="K29" s="49"/>
      <c r="L29" s="49"/>
      <c r="M29" s="49"/>
      <c r="N29" s="49"/>
    </row>
    <row r="30" spans="1:14" ht="21">
      <c r="A30" s="173" t="s">
        <v>243</v>
      </c>
      <c r="B30" s="184" t="s">
        <v>244</v>
      </c>
      <c r="C30" s="183"/>
      <c r="D30" s="8"/>
      <c r="E30" s="49"/>
      <c r="F30" s="8"/>
      <c r="G30" s="8"/>
      <c r="H30" s="8"/>
      <c r="I30" s="49"/>
      <c r="J30" s="49"/>
      <c r="K30" s="49"/>
      <c r="L30" s="49"/>
      <c r="M30" s="49"/>
      <c r="N30" s="49"/>
    </row>
    <row r="31" spans="1:14" ht="21">
      <c r="A31" s="173" t="s">
        <v>242</v>
      </c>
      <c r="B31" s="184" t="s">
        <v>245</v>
      </c>
      <c r="C31" s="183"/>
      <c r="D31" s="8"/>
      <c r="E31" s="49"/>
      <c r="F31" s="8"/>
      <c r="G31" s="8"/>
      <c r="H31" s="8"/>
      <c r="I31" s="49"/>
      <c r="J31" s="49"/>
      <c r="K31" s="49"/>
      <c r="L31" s="49"/>
      <c r="M31" s="49"/>
      <c r="N31" s="49"/>
    </row>
    <row r="32" spans="1:14" ht="21">
      <c r="A32" s="173" t="s">
        <v>241</v>
      </c>
      <c r="B32" s="183">
        <f>G39+G53</f>
        <v>12450</v>
      </c>
      <c r="C32" s="183" t="s">
        <v>14</v>
      </c>
      <c r="D32" s="8"/>
      <c r="E32" s="49"/>
      <c r="F32" s="8"/>
      <c r="G32" s="8"/>
      <c r="H32" s="8"/>
      <c r="I32" s="49"/>
      <c r="J32" s="49"/>
      <c r="K32" s="49"/>
      <c r="L32" s="49"/>
      <c r="M32" s="49"/>
      <c r="N32" s="49"/>
    </row>
    <row r="33" spans="1:14" ht="21">
      <c r="A33" s="176"/>
      <c r="B33" s="8"/>
      <c r="C33" s="8"/>
      <c r="D33" s="8"/>
      <c r="E33" s="8"/>
      <c r="F33" s="8"/>
      <c r="G33" s="8"/>
      <c r="H33" s="8"/>
      <c r="I33" s="49"/>
      <c r="J33" s="49"/>
      <c r="K33" s="49"/>
      <c r="L33" s="49"/>
      <c r="M33" s="49"/>
      <c r="N33" s="49"/>
    </row>
    <row r="34" spans="1:14" ht="21">
      <c r="A34" s="193" t="s">
        <v>267</v>
      </c>
      <c r="B34" s="50"/>
      <c r="C34" s="50"/>
      <c r="D34" s="50"/>
      <c r="E34" s="50"/>
      <c r="F34" s="50"/>
      <c r="G34" s="50"/>
      <c r="H34" s="177"/>
      <c r="I34" s="177"/>
      <c r="J34" s="177"/>
      <c r="K34" s="177"/>
      <c r="L34" s="177"/>
      <c r="M34" s="50"/>
      <c r="N34" s="50"/>
    </row>
    <row r="35" spans="1:14" ht="2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21">
      <c r="A36" s="242" t="s">
        <v>7</v>
      </c>
      <c r="B36" s="237" t="s">
        <v>118</v>
      </c>
      <c r="C36" s="238"/>
      <c r="D36" s="238"/>
      <c r="E36" s="238"/>
      <c r="F36" s="238"/>
      <c r="G36" s="239"/>
      <c r="H36" s="49"/>
      <c r="I36" s="49"/>
      <c r="J36" s="49"/>
      <c r="K36" s="49"/>
      <c r="L36" s="49"/>
      <c r="M36" s="49"/>
      <c r="N36" s="49"/>
    </row>
    <row r="37" spans="1:14" ht="21">
      <c r="A37" s="262"/>
      <c r="B37" s="263" t="s">
        <v>26</v>
      </c>
      <c r="C37" s="265" t="s">
        <v>2</v>
      </c>
      <c r="D37" s="266" t="s">
        <v>3</v>
      </c>
      <c r="E37" s="266" t="s">
        <v>4</v>
      </c>
      <c r="F37" s="266" t="s">
        <v>5</v>
      </c>
      <c r="G37" s="266" t="s">
        <v>6</v>
      </c>
      <c r="H37" s="49"/>
      <c r="I37" s="49"/>
      <c r="J37" s="49"/>
      <c r="K37" s="49"/>
      <c r="L37" s="49"/>
      <c r="M37" s="49"/>
      <c r="N37" s="49"/>
    </row>
    <row r="38" spans="1:14" ht="21">
      <c r="A38" s="243"/>
      <c r="B38" s="264"/>
      <c r="C38" s="265"/>
      <c r="D38" s="267"/>
      <c r="E38" s="267"/>
      <c r="F38" s="267"/>
      <c r="G38" s="267"/>
      <c r="H38" s="49"/>
      <c r="I38" s="49"/>
      <c r="J38" s="49"/>
      <c r="K38" s="49"/>
      <c r="L38" s="49"/>
      <c r="M38" s="49"/>
      <c r="N38" s="49"/>
    </row>
    <row r="39" spans="1:14" ht="21">
      <c r="A39" s="2" t="s">
        <v>1</v>
      </c>
      <c r="B39" s="2"/>
      <c r="C39" s="4"/>
      <c r="D39" s="4"/>
      <c r="E39" s="4"/>
      <c r="F39" s="4"/>
      <c r="G39" s="4">
        <v>6150</v>
      </c>
      <c r="H39" s="49"/>
      <c r="I39" s="49"/>
      <c r="J39" s="49"/>
      <c r="K39" s="49"/>
      <c r="L39" s="49"/>
      <c r="M39" s="49"/>
      <c r="N39" s="49"/>
    </row>
    <row r="40" spans="1:14" ht="21">
      <c r="A40" s="31" t="s">
        <v>17</v>
      </c>
      <c r="B40" s="3"/>
      <c r="C40" s="5"/>
      <c r="D40" s="5"/>
      <c r="E40" s="5"/>
      <c r="F40" s="5"/>
      <c r="G40" s="5">
        <v>6150</v>
      </c>
      <c r="H40" s="49"/>
      <c r="I40" s="49"/>
      <c r="J40" s="49"/>
      <c r="K40" s="49"/>
      <c r="L40" s="49"/>
      <c r="M40" s="49"/>
      <c r="N40" s="49"/>
    </row>
    <row r="41" spans="1:14" ht="21">
      <c r="A41" s="32" t="s">
        <v>27</v>
      </c>
      <c r="B41" s="33"/>
      <c r="C41" s="34"/>
      <c r="D41" s="34"/>
      <c r="E41" s="34"/>
      <c r="F41" s="34"/>
      <c r="G41" s="43">
        <v>0</v>
      </c>
      <c r="H41" s="49"/>
      <c r="I41" s="49"/>
      <c r="J41" s="49"/>
      <c r="K41" s="49"/>
      <c r="L41" s="49"/>
      <c r="M41" s="49"/>
      <c r="N41" s="49"/>
    </row>
    <row r="42" spans="1:14" ht="21">
      <c r="A42" s="185" t="s">
        <v>29</v>
      </c>
      <c r="B42" s="33"/>
      <c r="C42" s="34"/>
      <c r="D42" s="34"/>
      <c r="E42" s="84"/>
      <c r="F42" s="34"/>
      <c r="G42" s="43">
        <f>SUM(G43:G46)</f>
        <v>6150</v>
      </c>
      <c r="H42" s="49"/>
      <c r="I42" s="49"/>
      <c r="J42" s="49"/>
      <c r="K42" s="49"/>
      <c r="L42" s="49"/>
      <c r="M42" s="49"/>
      <c r="N42" s="49"/>
    </row>
    <row r="43" spans="1:14" ht="21">
      <c r="A43" s="83" t="s">
        <v>60</v>
      </c>
      <c r="B43" s="1"/>
      <c r="C43" s="6"/>
      <c r="D43" s="6"/>
      <c r="E43" s="44"/>
      <c r="F43" s="6"/>
      <c r="G43" s="6">
        <v>1000</v>
      </c>
      <c r="H43" s="49"/>
      <c r="I43" s="49"/>
      <c r="J43" s="49"/>
      <c r="K43" s="49"/>
      <c r="L43" s="49"/>
      <c r="M43" s="49"/>
      <c r="N43" s="49"/>
    </row>
    <row r="44" spans="1:14" ht="21">
      <c r="A44" s="83" t="s">
        <v>195</v>
      </c>
      <c r="B44" s="1" t="s">
        <v>59</v>
      </c>
      <c r="C44" s="6"/>
      <c r="D44" s="6"/>
      <c r="E44" s="44"/>
      <c r="F44" s="6">
        <v>100</v>
      </c>
      <c r="G44" s="6">
        <v>500</v>
      </c>
      <c r="H44" s="49"/>
      <c r="I44" s="49"/>
      <c r="J44" s="49"/>
      <c r="K44" s="49"/>
      <c r="L44" s="49"/>
      <c r="M44" s="49"/>
      <c r="N44" s="49"/>
    </row>
    <row r="45" spans="1:14" ht="21">
      <c r="A45" s="83" t="s">
        <v>199</v>
      </c>
      <c r="B45" s="1" t="s">
        <v>200</v>
      </c>
      <c r="C45" s="6"/>
      <c r="D45" s="6"/>
      <c r="E45" s="44"/>
      <c r="F45" s="6">
        <v>10</v>
      </c>
      <c r="G45" s="6">
        <v>2150</v>
      </c>
      <c r="H45" s="49"/>
      <c r="I45" s="49"/>
      <c r="J45" s="49"/>
      <c r="K45" s="49"/>
      <c r="L45" s="49"/>
      <c r="M45" s="49"/>
      <c r="N45" s="49"/>
    </row>
    <row r="46" spans="1:14" ht="21">
      <c r="A46" s="54" t="s">
        <v>128</v>
      </c>
      <c r="B46" s="53" t="s">
        <v>135</v>
      </c>
      <c r="C46" s="55"/>
      <c r="D46" s="52"/>
      <c r="E46" s="56"/>
      <c r="F46" s="52">
        <v>2500</v>
      </c>
      <c r="G46" s="52">
        <v>2500</v>
      </c>
      <c r="H46" s="49"/>
      <c r="I46" s="49"/>
      <c r="J46" s="49"/>
      <c r="K46" s="49"/>
      <c r="L46" s="49"/>
      <c r="M46" s="49"/>
      <c r="N46" s="49"/>
    </row>
    <row r="47" spans="1:14" ht="21">
      <c r="A47" s="85"/>
      <c r="B47" s="86"/>
      <c r="C47" s="87"/>
      <c r="D47" s="88"/>
      <c r="E47" s="89"/>
      <c r="F47" s="88"/>
      <c r="G47" s="88"/>
      <c r="H47" s="49"/>
      <c r="I47" s="49"/>
      <c r="J47" s="49"/>
      <c r="K47" s="49"/>
      <c r="L47" s="49"/>
      <c r="M47" s="49"/>
      <c r="N47" s="49"/>
    </row>
    <row r="48" spans="1:14" ht="21">
      <c r="A48" s="175" t="s">
        <v>197</v>
      </c>
      <c r="B48" s="49"/>
      <c r="C48" s="174"/>
      <c r="D48" s="50"/>
      <c r="E48" s="50"/>
      <c r="F48" s="174"/>
      <c r="G48" s="174"/>
      <c r="H48" s="49"/>
      <c r="I48" s="49"/>
      <c r="J48" s="49"/>
      <c r="K48" s="49"/>
      <c r="L48" s="49"/>
      <c r="M48" s="49"/>
      <c r="N48" s="49"/>
    </row>
    <row r="49" spans="1:14" ht="21">
      <c r="A49" s="85"/>
      <c r="B49" s="86"/>
      <c r="C49" s="87"/>
      <c r="D49" s="88"/>
      <c r="E49" s="89"/>
      <c r="F49" s="88"/>
      <c r="G49" s="88"/>
      <c r="H49" s="49"/>
      <c r="I49" s="49"/>
      <c r="J49" s="49"/>
      <c r="K49" s="49"/>
      <c r="L49" s="49"/>
      <c r="M49" s="49"/>
      <c r="N49" s="49"/>
    </row>
    <row r="50" spans="1:14" ht="21">
      <c r="A50" s="242" t="s">
        <v>7</v>
      </c>
      <c r="B50" s="237" t="s">
        <v>118</v>
      </c>
      <c r="C50" s="238"/>
      <c r="D50" s="238"/>
      <c r="E50" s="238"/>
      <c r="F50" s="238"/>
      <c r="G50" s="239"/>
      <c r="H50" s="49"/>
      <c r="I50" s="49"/>
      <c r="J50" s="49"/>
      <c r="K50" s="49"/>
      <c r="L50" s="49"/>
      <c r="M50" s="49"/>
      <c r="N50" s="49"/>
    </row>
    <row r="51" spans="1:14" ht="21">
      <c r="A51" s="262"/>
      <c r="B51" s="263" t="s">
        <v>26</v>
      </c>
      <c r="C51" s="265" t="s">
        <v>2</v>
      </c>
      <c r="D51" s="266" t="s">
        <v>3</v>
      </c>
      <c r="E51" s="266" t="s">
        <v>4</v>
      </c>
      <c r="F51" s="266" t="s">
        <v>5</v>
      </c>
      <c r="G51" s="266" t="s">
        <v>6</v>
      </c>
      <c r="H51" s="49"/>
      <c r="I51" s="49"/>
      <c r="J51" s="49"/>
      <c r="K51" s="49"/>
      <c r="L51" s="49"/>
      <c r="M51" s="49"/>
      <c r="N51" s="49"/>
    </row>
    <row r="52" spans="1:14" ht="21">
      <c r="A52" s="243"/>
      <c r="B52" s="264"/>
      <c r="C52" s="265"/>
      <c r="D52" s="267"/>
      <c r="E52" s="267"/>
      <c r="F52" s="267"/>
      <c r="G52" s="267"/>
      <c r="H52" s="49"/>
      <c r="I52" s="49"/>
      <c r="J52" s="49"/>
      <c r="K52" s="49"/>
      <c r="L52" s="49"/>
      <c r="M52" s="49"/>
      <c r="N52" s="49"/>
    </row>
    <row r="53" spans="1:14" ht="21">
      <c r="A53" s="2" t="s">
        <v>1</v>
      </c>
      <c r="B53" s="2"/>
      <c r="C53" s="4"/>
      <c r="D53" s="4"/>
      <c r="E53" s="4"/>
      <c r="F53" s="4"/>
      <c r="G53" s="4">
        <v>6300</v>
      </c>
      <c r="H53" s="49"/>
      <c r="I53" s="49"/>
      <c r="J53" s="49"/>
      <c r="K53" s="49"/>
      <c r="L53" s="49"/>
      <c r="M53" s="49"/>
      <c r="N53" s="49"/>
    </row>
    <row r="54" spans="1:14" ht="21">
      <c r="A54" s="31" t="s">
        <v>17</v>
      </c>
      <c r="B54" s="3"/>
      <c r="C54" s="5"/>
      <c r="D54" s="5"/>
      <c r="E54" s="5"/>
      <c r="F54" s="5"/>
      <c r="G54" s="5">
        <v>6300</v>
      </c>
      <c r="H54" s="49"/>
      <c r="I54" s="49"/>
      <c r="J54" s="49"/>
      <c r="K54" s="49"/>
      <c r="L54" s="49"/>
      <c r="M54" s="49"/>
      <c r="N54" s="49"/>
    </row>
    <row r="55" spans="1:14" ht="21">
      <c r="A55" s="32" t="s">
        <v>27</v>
      </c>
      <c r="B55" s="33"/>
      <c r="C55" s="34"/>
      <c r="D55" s="34"/>
      <c r="E55" s="34"/>
      <c r="F55" s="34"/>
      <c r="G55" s="43">
        <v>0</v>
      </c>
      <c r="H55" s="49"/>
      <c r="I55" s="49"/>
      <c r="J55" s="49"/>
      <c r="K55" s="49"/>
      <c r="L55" s="49"/>
      <c r="M55" s="49"/>
      <c r="N55" s="49"/>
    </row>
    <row r="56" spans="1:14" ht="21">
      <c r="A56" s="185" t="s">
        <v>29</v>
      </c>
      <c r="B56" s="33"/>
      <c r="C56" s="34"/>
      <c r="D56" s="34"/>
      <c r="E56" s="84"/>
      <c r="F56" s="34"/>
      <c r="G56" s="43">
        <f>SUM(G57:G60)</f>
        <v>6300</v>
      </c>
      <c r="H56" s="49"/>
      <c r="I56" s="49"/>
      <c r="J56" s="49"/>
      <c r="K56" s="49"/>
      <c r="L56" s="49"/>
      <c r="M56" s="49"/>
      <c r="N56" s="49"/>
    </row>
    <row r="57" spans="1:14" ht="21">
      <c r="A57" s="83" t="s">
        <v>60</v>
      </c>
      <c r="B57" s="1"/>
      <c r="C57" s="6"/>
      <c r="D57" s="6"/>
      <c r="E57" s="44"/>
      <c r="F57" s="6"/>
      <c r="G57" s="6">
        <v>1000</v>
      </c>
      <c r="H57" s="49"/>
      <c r="I57" s="49"/>
      <c r="J57" s="49"/>
      <c r="K57" s="49"/>
      <c r="L57" s="49"/>
      <c r="M57" s="49"/>
      <c r="N57" s="49"/>
    </row>
    <row r="58" spans="1:14" ht="21">
      <c r="A58" s="83" t="s">
        <v>195</v>
      </c>
      <c r="B58" s="1" t="s">
        <v>59</v>
      </c>
      <c r="C58" s="6"/>
      <c r="D58" s="6"/>
      <c r="E58" s="44"/>
      <c r="F58" s="6">
        <v>100</v>
      </c>
      <c r="G58" s="6">
        <v>500</v>
      </c>
      <c r="H58" s="49"/>
      <c r="I58" s="49"/>
      <c r="J58" s="49"/>
      <c r="K58" s="49"/>
      <c r="L58" s="49"/>
      <c r="M58" s="49"/>
      <c r="N58" s="49"/>
    </row>
    <row r="59" spans="1:14" ht="21">
      <c r="A59" s="83" t="s">
        <v>199</v>
      </c>
      <c r="B59" s="1" t="s">
        <v>201</v>
      </c>
      <c r="C59" s="6"/>
      <c r="D59" s="6"/>
      <c r="E59" s="44"/>
      <c r="F59" s="6">
        <v>20</v>
      </c>
      <c r="G59" s="6">
        <v>2300</v>
      </c>
      <c r="H59" s="49"/>
      <c r="I59" s="49"/>
      <c r="J59" s="49"/>
      <c r="K59" s="49"/>
      <c r="L59" s="49"/>
      <c r="M59" s="49"/>
      <c r="N59" s="49"/>
    </row>
    <row r="60" spans="1:14" ht="21">
      <c r="A60" s="54" t="s">
        <v>128</v>
      </c>
      <c r="B60" s="53" t="s">
        <v>135</v>
      </c>
      <c r="C60" s="55"/>
      <c r="D60" s="52"/>
      <c r="E60" s="56"/>
      <c r="F60" s="52">
        <v>2500</v>
      </c>
      <c r="G60" s="52">
        <v>2500</v>
      </c>
      <c r="H60" s="49"/>
      <c r="I60" s="49"/>
      <c r="J60" s="49"/>
      <c r="K60" s="49"/>
      <c r="L60" s="49"/>
      <c r="M60" s="49"/>
      <c r="N60" s="49"/>
    </row>
    <row r="61" spans="1:14" ht="2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21">
      <c r="A62" s="42" t="s">
        <v>246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178"/>
      <c r="M62" s="49"/>
      <c r="N62" s="49"/>
    </row>
    <row r="63" spans="1:14" ht="21">
      <c r="A63" s="179" t="s">
        <v>207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9"/>
      <c r="M63" s="49"/>
      <c r="N63" s="49"/>
    </row>
    <row r="64" spans="1:14" ht="21">
      <c r="A64" s="76" t="s">
        <v>208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50"/>
      <c r="M64" s="49"/>
      <c r="N64" s="49"/>
    </row>
    <row r="65" spans="1:14" ht="21">
      <c r="A65" s="180" t="s">
        <v>206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50"/>
      <c r="M65" s="49"/>
      <c r="N65" s="49"/>
    </row>
    <row r="66" spans="1:14" ht="21">
      <c r="A66" s="180" t="s">
        <v>209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50"/>
      <c r="M66" s="49"/>
      <c r="N66" s="49"/>
    </row>
    <row r="67" spans="1:14" ht="21">
      <c r="A67" s="180"/>
      <c r="B67" s="7"/>
      <c r="C67" s="7"/>
      <c r="D67" s="7"/>
      <c r="E67" s="7"/>
      <c r="F67" s="7"/>
      <c r="G67" s="7"/>
      <c r="H67" s="7"/>
      <c r="I67" s="7"/>
      <c r="J67" s="7"/>
      <c r="K67" s="7"/>
      <c r="L67" s="50"/>
      <c r="M67" s="49"/>
      <c r="N67" s="49"/>
    </row>
    <row r="68" spans="1:14" ht="21">
      <c r="A68" s="7" t="s">
        <v>247</v>
      </c>
      <c r="B68" s="8" t="s">
        <v>278</v>
      </c>
      <c r="C68" s="7"/>
      <c r="D68" s="7"/>
      <c r="E68" s="7"/>
      <c r="F68" s="7"/>
      <c r="G68" s="7"/>
      <c r="H68" s="7"/>
      <c r="I68" s="7"/>
      <c r="J68" s="7"/>
      <c r="K68" s="7"/>
      <c r="L68" s="181"/>
      <c r="M68" s="49"/>
      <c r="N68" s="49"/>
    </row>
    <row r="69" spans="1:14" ht="21">
      <c r="A69" s="7"/>
      <c r="B69" s="8"/>
      <c r="C69" s="7"/>
      <c r="D69" s="7"/>
      <c r="E69" s="7"/>
      <c r="F69" s="7"/>
      <c r="G69" s="7"/>
      <c r="H69" s="7"/>
      <c r="I69" s="7"/>
      <c r="J69" s="7"/>
      <c r="K69" s="7"/>
      <c r="L69" s="182"/>
      <c r="M69" s="49"/>
      <c r="N69" s="49"/>
    </row>
    <row r="70" spans="1:14" ht="2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182"/>
      <c r="M70" s="49"/>
      <c r="N70" s="49"/>
    </row>
    <row r="71" spans="1:14" ht="21">
      <c r="A71" s="49"/>
      <c r="B71" s="50"/>
      <c r="C71" s="49"/>
      <c r="D71" s="49"/>
      <c r="E71" s="49"/>
      <c r="F71" s="49"/>
      <c r="G71" s="49"/>
      <c r="H71" s="49"/>
      <c r="I71" s="49"/>
      <c r="J71" s="49"/>
      <c r="K71" s="49"/>
      <c r="L71" s="182"/>
      <c r="M71" s="49"/>
      <c r="N71" s="49"/>
    </row>
    <row r="72" spans="1:14" ht="21">
      <c r="A72" s="49"/>
      <c r="B72" s="50"/>
      <c r="C72" s="49"/>
      <c r="D72" s="49"/>
      <c r="E72" s="49"/>
      <c r="F72" s="49"/>
      <c r="G72" s="49"/>
      <c r="H72" s="49"/>
      <c r="I72" s="49"/>
      <c r="J72" s="49"/>
      <c r="K72" s="49"/>
      <c r="L72" s="182"/>
      <c r="M72" s="49"/>
      <c r="N72" s="49"/>
    </row>
  </sheetData>
  <mergeCells count="20">
    <mergeCell ref="F51:F52"/>
    <mergeCell ref="G51:G52"/>
    <mergeCell ref="E37:E38"/>
    <mergeCell ref="A6:H6"/>
    <mergeCell ref="A7:H7"/>
    <mergeCell ref="A50:A52"/>
    <mergeCell ref="B51:B52"/>
    <mergeCell ref="C51:C52"/>
    <mergeCell ref="D51:D52"/>
    <mergeCell ref="E51:E52"/>
    <mergeCell ref="B50:G50"/>
    <mergeCell ref="A1:N1"/>
    <mergeCell ref="B36:G36"/>
    <mergeCell ref="B28:C28"/>
    <mergeCell ref="A36:A38"/>
    <mergeCell ref="B37:B38"/>
    <mergeCell ref="C37:C38"/>
    <mergeCell ref="D37:D38"/>
    <mergeCell ref="F37:F38"/>
    <mergeCell ref="G37:G38"/>
  </mergeCells>
  <pageMargins left="0.55118110236220474" right="0.35433070866141736" top="0.74803149606299213" bottom="0.74803149606299213" header="0.31496062992125984" footer="0.31496062992125984"/>
  <pageSetup paperSize="9" scale="7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SheetLayoutView="100" workbookViewId="0">
      <selection activeCell="A44" sqref="A44"/>
    </sheetView>
  </sheetViews>
  <sheetFormatPr defaultRowHeight="21"/>
  <cols>
    <col min="1" max="1" width="21.75" style="49" customWidth="1"/>
    <col min="2" max="2" width="15.5" style="49" customWidth="1"/>
    <col min="3" max="3" width="16.625" style="49" customWidth="1"/>
    <col min="4" max="4" width="15.875" style="49" customWidth="1"/>
    <col min="5" max="6" width="14.25" style="49" customWidth="1"/>
    <col min="7" max="7" width="15.625" style="49" customWidth="1"/>
    <col min="8" max="8" width="14.5" style="49" customWidth="1"/>
    <col min="9" max="16384" width="9" style="49"/>
  </cols>
  <sheetData>
    <row r="1" spans="1:14">
      <c r="A1" s="260" t="s">
        <v>25</v>
      </c>
      <c r="B1" s="260"/>
      <c r="C1" s="260"/>
      <c r="D1" s="260"/>
      <c r="E1" s="260"/>
      <c r="F1" s="260"/>
      <c r="G1" s="260"/>
      <c r="H1" s="260"/>
      <c r="I1" s="194"/>
      <c r="J1" s="194"/>
      <c r="K1" s="194"/>
      <c r="L1" s="194"/>
    </row>
    <row r="2" spans="1:14">
      <c r="A2" s="51" t="s">
        <v>286</v>
      </c>
    </row>
    <row r="4" spans="1:14">
      <c r="A4" s="51" t="s">
        <v>186</v>
      </c>
    </row>
    <row r="6" spans="1:14" ht="65.25" customHeight="1">
      <c r="A6" s="202" t="s">
        <v>248</v>
      </c>
      <c r="B6" s="202"/>
      <c r="C6" s="202"/>
      <c r="D6" s="202"/>
      <c r="E6" s="202"/>
      <c r="F6" s="202"/>
      <c r="G6" s="202"/>
      <c r="H6" s="202"/>
      <c r="I6" s="191"/>
      <c r="J6" s="191"/>
      <c r="K6" s="191"/>
      <c r="L6" s="191"/>
      <c r="M6" s="191"/>
      <c r="N6" s="191"/>
    </row>
    <row r="7" spans="1:14">
      <c r="A7" s="49" t="s">
        <v>210</v>
      </c>
    </row>
    <row r="8" spans="1:14">
      <c r="A8" s="49" t="s">
        <v>249</v>
      </c>
    </row>
    <row r="9" spans="1:14">
      <c r="A9" s="49" t="s">
        <v>250</v>
      </c>
    </row>
    <row r="11" spans="1:14">
      <c r="A11" s="42" t="s">
        <v>38</v>
      </c>
    </row>
    <row r="12" spans="1:14">
      <c r="B12" s="49" t="s">
        <v>211</v>
      </c>
    </row>
    <row r="13" spans="1:14">
      <c r="B13" s="49" t="s">
        <v>212</v>
      </c>
    </row>
    <row r="14" spans="1:14">
      <c r="B14" s="49" t="s">
        <v>213</v>
      </c>
    </row>
    <row r="16" spans="1:14">
      <c r="A16" s="51" t="s">
        <v>39</v>
      </c>
    </row>
    <row r="17" spans="1:7">
      <c r="A17" s="173" t="s">
        <v>10</v>
      </c>
      <c r="B17" s="8" t="s">
        <v>175</v>
      </c>
      <c r="D17" s="8"/>
      <c r="E17" s="8"/>
      <c r="F17" s="8"/>
    </row>
    <row r="18" spans="1:7">
      <c r="A18" s="173"/>
      <c r="B18" s="8" t="s">
        <v>176</v>
      </c>
      <c r="D18" s="8"/>
      <c r="E18" s="8"/>
      <c r="F18" s="8"/>
    </row>
    <row r="19" spans="1:7">
      <c r="A19" s="173"/>
      <c r="B19" s="8" t="s">
        <v>177</v>
      </c>
      <c r="D19" s="8"/>
      <c r="E19" s="8"/>
      <c r="F19" s="8"/>
    </row>
    <row r="20" spans="1:7">
      <c r="A20" s="173"/>
      <c r="B20" s="8"/>
      <c r="D20" s="8"/>
      <c r="E20" s="8"/>
      <c r="F20" s="8"/>
    </row>
    <row r="21" spans="1:7">
      <c r="A21" s="173" t="s">
        <v>11</v>
      </c>
      <c r="B21" s="50" t="s">
        <v>251</v>
      </c>
      <c r="D21" s="174"/>
      <c r="E21" s="50"/>
      <c r="F21" s="50"/>
    </row>
    <row r="22" spans="1:7">
      <c r="A22" s="173" t="s">
        <v>12</v>
      </c>
      <c r="B22" s="50" t="s">
        <v>280</v>
      </c>
      <c r="D22" s="174"/>
      <c r="E22" s="50"/>
      <c r="F22" s="50"/>
    </row>
    <row r="23" spans="1:7">
      <c r="A23" s="173" t="s">
        <v>13</v>
      </c>
      <c r="C23" s="69">
        <f>B27</f>
        <v>50000</v>
      </c>
      <c r="D23" s="49" t="s">
        <v>14</v>
      </c>
    </row>
    <row r="24" spans="1:7">
      <c r="A24" s="173"/>
    </row>
    <row r="25" spans="1:7">
      <c r="A25" s="173" t="s">
        <v>243</v>
      </c>
      <c r="B25" s="49" t="s">
        <v>214</v>
      </c>
    </row>
    <row r="26" spans="1:7">
      <c r="A26" s="173" t="s">
        <v>242</v>
      </c>
      <c r="B26" s="49" t="s">
        <v>252</v>
      </c>
    </row>
    <row r="27" spans="1:7">
      <c r="A27" s="173" t="s">
        <v>241</v>
      </c>
      <c r="B27" s="268">
        <f>G32</f>
        <v>50000</v>
      </c>
      <c r="C27" s="269"/>
      <c r="D27" s="49" t="s">
        <v>14</v>
      </c>
    </row>
    <row r="28" spans="1:7">
      <c r="A28" s="173"/>
    </row>
    <row r="29" spans="1:7">
      <c r="A29" s="242" t="s">
        <v>7</v>
      </c>
      <c r="B29" s="237" t="s">
        <v>118</v>
      </c>
      <c r="C29" s="238"/>
      <c r="D29" s="238"/>
      <c r="E29" s="238"/>
      <c r="F29" s="238"/>
      <c r="G29" s="239"/>
    </row>
    <row r="30" spans="1:7">
      <c r="A30" s="262"/>
      <c r="B30" s="263" t="s">
        <v>26</v>
      </c>
      <c r="C30" s="265" t="s">
        <v>2</v>
      </c>
      <c r="D30" s="266" t="s">
        <v>3</v>
      </c>
      <c r="E30" s="266" t="s">
        <v>4</v>
      </c>
      <c r="F30" s="266" t="s">
        <v>5</v>
      </c>
      <c r="G30" s="266" t="s">
        <v>6</v>
      </c>
    </row>
    <row r="31" spans="1:7">
      <c r="A31" s="243"/>
      <c r="B31" s="264"/>
      <c r="C31" s="265"/>
      <c r="D31" s="267"/>
      <c r="E31" s="267"/>
      <c r="F31" s="267"/>
      <c r="G31" s="267"/>
    </row>
    <row r="32" spans="1:7" s="51" customFormat="1">
      <c r="A32" s="2" t="s">
        <v>1</v>
      </c>
      <c r="B32" s="2"/>
      <c r="C32" s="4"/>
      <c r="D32" s="4"/>
      <c r="E32" s="4"/>
      <c r="F32" s="4"/>
      <c r="G32" s="4">
        <f>G33</f>
        <v>50000</v>
      </c>
    </row>
    <row r="33" spans="1:7" s="51" customFormat="1">
      <c r="A33" s="31" t="s">
        <v>17</v>
      </c>
      <c r="B33" s="31"/>
      <c r="C33" s="197"/>
      <c r="D33" s="197"/>
      <c r="E33" s="197"/>
      <c r="F33" s="197"/>
      <c r="G33" s="197">
        <f>G34+G35+G37</f>
        <v>50000</v>
      </c>
    </row>
    <row r="34" spans="1:7" s="51" customFormat="1">
      <c r="A34" s="32" t="s">
        <v>27</v>
      </c>
      <c r="B34" s="32"/>
      <c r="C34" s="43"/>
      <c r="D34" s="43"/>
      <c r="E34" s="43"/>
      <c r="F34" s="43"/>
      <c r="G34" s="43">
        <v>0</v>
      </c>
    </row>
    <row r="35" spans="1:7" s="51" customFormat="1">
      <c r="A35" s="32" t="s">
        <v>28</v>
      </c>
      <c r="B35" s="32"/>
      <c r="C35" s="43"/>
      <c r="D35" s="43"/>
      <c r="E35" s="43"/>
      <c r="F35" s="43"/>
      <c r="G35" s="43">
        <f>SUM(G36)</f>
        <v>50000</v>
      </c>
    </row>
    <row r="36" spans="1:7">
      <c r="A36" s="83" t="s">
        <v>28</v>
      </c>
      <c r="B36" s="1"/>
      <c r="C36" s="6"/>
      <c r="D36" s="6" t="s">
        <v>215</v>
      </c>
      <c r="E36" s="44"/>
      <c r="F36" s="6">
        <v>2500</v>
      </c>
      <c r="G36" s="6">
        <v>50000</v>
      </c>
    </row>
    <row r="37" spans="1:7" s="51" customFormat="1">
      <c r="A37" s="185" t="s">
        <v>29</v>
      </c>
      <c r="B37" s="32"/>
      <c r="C37" s="43"/>
      <c r="D37" s="43"/>
      <c r="E37" s="198"/>
      <c r="F37" s="43"/>
      <c r="G37" s="43">
        <v>0</v>
      </c>
    </row>
    <row r="39" spans="1:7">
      <c r="A39" s="51" t="s">
        <v>253</v>
      </c>
    </row>
    <row r="40" spans="1:7">
      <c r="A40" s="49" t="s">
        <v>216</v>
      </c>
    </row>
    <row r="41" spans="1:7">
      <c r="A41" s="49" t="s">
        <v>217</v>
      </c>
    </row>
    <row r="42" spans="1:7">
      <c r="A42" s="49" t="s">
        <v>218</v>
      </c>
    </row>
    <row r="44" spans="1:7">
      <c r="A44" s="51" t="s">
        <v>279</v>
      </c>
    </row>
  </sheetData>
  <mergeCells count="11">
    <mergeCell ref="A1:H1"/>
    <mergeCell ref="B27:C27"/>
    <mergeCell ref="B29:G29"/>
    <mergeCell ref="A6:H6"/>
    <mergeCell ref="A29:A31"/>
    <mergeCell ref="B30:B31"/>
    <mergeCell ref="C30:C31"/>
    <mergeCell ref="D30:D31"/>
    <mergeCell ref="E30:E31"/>
    <mergeCell ref="F30:F31"/>
    <mergeCell ref="G30:G31"/>
  </mergeCells>
  <pageMargins left="0.55118110236220474" right="0.19685039370078741" top="0.74803149606299213" bottom="0.74803149606299213" header="0.31496062992125984" footer="0.31496062992125984"/>
  <pageSetup paperSize="9" scale="70" orientation="portrait" horizontalDpi="0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2</vt:lpstr>
      <vt:lpstr>2.1</vt:lpstr>
      <vt:lpstr>2.2</vt:lpstr>
      <vt:lpstr>2.3</vt:lpstr>
      <vt:lpstr>2.4</vt:lpstr>
      <vt:lpstr>'2.1'!Print_Area</vt:lpstr>
      <vt:lpstr>'2.2'!Print_Area</vt:lpstr>
      <vt:lpstr>'2.3'!Print_Area</vt:lpstr>
      <vt:lpstr>'2.4'!Print_Area</vt:lpstr>
    </vt:vector>
  </TitlesOfParts>
  <Company>student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lastPrinted>2017-07-31T04:36:11Z</cp:lastPrinted>
  <dcterms:created xsi:type="dcterms:W3CDTF">2012-06-27T02:12:05Z</dcterms:created>
  <dcterms:modified xsi:type="dcterms:W3CDTF">2017-10-25T01:34:28Z</dcterms:modified>
</cp:coreProperties>
</file>