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800" tabRatio="759"/>
  </bookViews>
  <sheets>
    <sheet name="6" sheetId="35" r:id="rId1"/>
    <sheet name="6.1" sheetId="36" r:id="rId2"/>
    <sheet name="6.2" sheetId="37" r:id="rId3"/>
    <sheet name="6.3" sheetId="38" r:id="rId4"/>
  </sheets>
  <definedNames>
    <definedName name="AccessDatabase" hidden="1">"C:\Pongsuk\ประมาณการ ภาคปกติ.mdb"</definedName>
    <definedName name="_xlnm.Print_Area" localSheetId="0">'6'!$A$1:$M$66</definedName>
    <definedName name="_xlnm.Print_Area" localSheetId="1">'6.1'!$A$1:$H$49</definedName>
    <definedName name="_xlnm.Print_Area" localSheetId="2">'6.2'!$A$1:$H$53</definedName>
    <definedName name="_xlnm.Print_Area" localSheetId="3">'6.3'!$A$1:$H$54</definedName>
    <definedName name="ทำนุ">#REF!</definedName>
    <definedName name="ประมาณการ_ภาคปกติ_ภาค1_List">#REF!</definedName>
  </definedNames>
  <calcPr calcId="124519"/>
</workbook>
</file>

<file path=xl/calcChain.xml><?xml version="1.0" encoding="utf-8"?>
<calcChain xmlns="http://schemas.openxmlformats.org/spreadsheetml/2006/main">
  <c r="H32" i="37"/>
  <c r="H34"/>
  <c r="H42"/>
  <c r="H31" s="1"/>
  <c r="H30" s="1"/>
  <c r="H39" i="38"/>
  <c r="H40"/>
  <c r="H42"/>
  <c r="H46"/>
  <c r="H43" i="36"/>
  <c r="H40"/>
  <c r="C35" i="38"/>
  <c r="H38" i="36" l="1"/>
  <c r="H37" s="1"/>
  <c r="D45" i="35"/>
  <c r="F45"/>
  <c r="H45"/>
  <c r="J45"/>
  <c r="L46"/>
  <c r="L47"/>
  <c r="L48"/>
  <c r="B45"/>
  <c r="L45" l="1"/>
</calcChain>
</file>

<file path=xl/sharedStrings.xml><?xml version="1.0" encoding="utf-8"?>
<sst xmlns="http://schemas.openxmlformats.org/spreadsheetml/2006/main" count="266" uniqueCount="200">
  <si>
    <t>รายละเอียดโครงการ ประจำปีงบประมาณ พ.ศ. 2561</t>
  </si>
  <si>
    <t>มหาวิทยาลัยราชภัฏสุราษฎร์ธานี</t>
  </si>
  <si>
    <t>หน่วยงาน คณะพยาบาลศาสตร์</t>
  </si>
  <si>
    <t>1.หลักการและเหตุผล  :</t>
  </si>
  <si>
    <t xml:space="preserve">     เพื่อสร้างองค์ความรู้ใหม่ที่เป็นประโยน์ต่อการพัฒนาประเทศ รวมทั้งการสร้างเครือข่ายด้านการวิจัยและส่งเสริมให้มีการเผยแพร่ผลงานวิจัยสร้างสรรค์ในและต่างประเทศมาอย่างต่อเนื่อง ตามปรัชญา วิสัยทัศน์ พันธกิจ</t>
  </si>
  <si>
    <t xml:space="preserve"> และเป้าหมาย กลยุทธ์ของสถาบันวิจัยและพัฒนา และของมหาวิทยาลัยราชภัฏสุราษฎร์ธานี  การจัดเวทีการประชุมทางวิชาการเพื่อให้บุคลากรได้มีโอกาสนำเสนอผลงานที่เป็นขั้นตอนสำหรับการสร้างงานวิจัยสร้างสรรค์</t>
  </si>
  <si>
    <t>เป็นอีกหนึ่งทางเลือกที่</t>
  </si>
  <si>
    <t xml:space="preserve">     คณะพยาบาลศาสตร์มหาวิทยาลัยราชภัฏสุราษฎร์ธานีให้ความสำคัญ ทั้งนี้เพื่อเปิดโอกาสให้บุคลากรได้มีโอกาสแลกเปลี่ยนกับนักวิจัยจากในและต่างประเทศ และนำเสนอผลงานวิจัย ซึ่งนับว่าเป็นวิธีหนึ่งที่ทำให้</t>
  </si>
  <si>
    <t>เกิดบรรยากาศทางวิชาการ และเป็นการส่งเสริมและสนับสนุนให้บุคลากรและนักศึกษาของคณะพยาบาลศาสตร์ตระหนักถึงความสำคัญของการทำงานวิจัยสร้างสรรค์มากยิ่งขึ้น นอกจากผู้วิจัยสร้างสรรค์ได้มีโอกาสเผยแพร่</t>
  </si>
  <si>
    <t xml:space="preserve">ผลงานแล้ว ยังมีความสำคัญต่อการประกันคุณภาพการศึกษา และเป็นดัชนีชี้วัดหนึ่งที่แสดงถึงมาตรฐานการศึกษาและการวิจัยสร้างสรรค์ในมหาวิทยาลัยในการทำวิจัยสร้างสรรค์ทั้งระหว่างบุคลากรภายในมหาวิทยาลัย  </t>
  </si>
  <si>
    <t xml:space="preserve">และร่วมกับหน่วยงานภายนอกมหาวิทยาลัย เพื่อให้เกิดงานวิจัยสร้างสรรค์ที่ตอบสนองต่อความต้องการของชุมชนมากยิ่งขึ้นอีกด้วย </t>
  </si>
  <si>
    <t>2.วัตถุประสงค์ของโครงการ  :</t>
  </si>
  <si>
    <t>1) เพื่อส่งเสริมอาจารย์และนักศึกษาของคณะพยาบาลศาสตร์ในการผลิดผลงานวิจัย</t>
  </si>
  <si>
    <t>2) ส่งเสริมให้อาจารย์และนักศึกษาได้มีโอกาสนำเสนอผลงานวิจัย</t>
  </si>
  <si>
    <t>3) เพื่อเปิดโอกาสให้มีการแลกเปลี่ยนผลงานและข้อมูลของการวิจัยสร้างสรรค์ระหว่างนักวิจัยจากหน่วยงาน/สถาบันต่าง ๆ</t>
  </si>
  <si>
    <t>4) กระตุ้นและสร้างบรรยากาศการวิจัยภายในคณะพยาบาลศาสตร์</t>
  </si>
  <si>
    <t xml:space="preserve">      5) เพื่อเผยแพร่ผลงานวิจัยสร้างสรรค์ของอาจารย์ บุคลากร และนักศึกษา</t>
  </si>
  <si>
    <t>3. ตัวชี้วัดความสำเร็จของโครงการ  :</t>
  </si>
  <si>
    <t>1)  ตัวชี้วัดเชิงปริมาณ  :</t>
  </si>
  <si>
    <t xml:space="preserve">อาจารย์คณะพยาบาลศาสตร์ อาจารย์ประจำมหาวิทยาลัยราชภัฏสุราษฎร์ธานี อาจารย์จากวิทยาลัยพยาบาลบรมราชชนนีนครศรีธรรมราช </t>
  </si>
  <si>
    <t>และวิทยาลัยพยาบาลบรมราชชนนีสุราษฎร์ธานี จำนวน 60 คน</t>
  </si>
  <si>
    <t>2)  ตัวชี้วัดเชิงคุณภาพ  :</t>
  </si>
  <si>
    <t>ผู้เข้าร่วมการอบรมมีสมรรถนะในการพัฒนาผลงานวิจัยเพื่อตีพิมพ์ในระดับชาติ และนานาชาติเพิ่มมากขึ้น</t>
  </si>
  <si>
    <t>3)  ตัวชี้วัดเชิงเวลา  :</t>
  </si>
  <si>
    <t>4)  ตัวชี้วัดเชิงต้นทุน  :</t>
  </si>
  <si>
    <t xml:space="preserve"> บาท</t>
  </si>
  <si>
    <t xml:space="preserve">4.เป้าหมายของโครงการ  : </t>
  </si>
  <si>
    <t>มีการพัฒนาเครือข่ายการวิจัยทั้งในและต่างประเทศ</t>
  </si>
  <si>
    <t xml:space="preserve">5.ความเชื่อมโยง </t>
  </si>
  <si>
    <t xml:space="preserve">6.งบประมาณของโครงการ  : </t>
  </si>
  <si>
    <t>บาท</t>
  </si>
  <si>
    <t>กิจกรรม</t>
  </si>
  <si>
    <t>งบรายจ่าย</t>
  </si>
  <si>
    <t>งบบุคลากร</t>
  </si>
  <si>
    <t>งบดำเนินงาน</t>
  </si>
  <si>
    <t>งบลงทุน</t>
  </si>
  <si>
    <t>งบเงินอุดหนุน</t>
  </si>
  <si>
    <t xml:space="preserve">งบรายจ่ายอื่น </t>
  </si>
  <si>
    <t>รวม</t>
  </si>
  <si>
    <t>รวมทั้งสิ้น</t>
  </si>
  <si>
    <t>7.การวัดและประเมินผล :</t>
  </si>
  <si>
    <t>ตัวบ่งชี้ความสำเร็จ</t>
  </si>
  <si>
    <t>วิธีประเมิน</t>
  </si>
  <si>
    <t>เครื่องมือที่ใช้ในการประเมิน</t>
  </si>
  <si>
    <t>1. อาจารย์มีและมีส่วนร่วมในการนำเสนอผลวิจัยในเวทีระดับชาติและมีความพึงพอใจ</t>
  </si>
  <si>
    <t>1.1จำนวนอาจารย์ที่เข้าร่วมนำเสนอ</t>
  </si>
  <si>
    <t>1.1 จำนวนผู้ลงทะเบียน นำเสนอ 3 minutes research</t>
  </si>
  <si>
    <t>มากกว่า 3.5 คะแนนจากคะแนนเต็ม 5 ไม่น้อยกว่าร้อยละ 80</t>
  </si>
  <si>
    <t>1.2แบบสอบถามความพึงพอใจของอาจารย์</t>
  </si>
  <si>
    <t xml:space="preserve">1.2 ผลการประเมินความพึงพอใจ
</t>
  </si>
  <si>
    <t>2. อาจารย์คณะพยาบาลศาสตร์มีความรู้เพิ่มขึ้นเกี่ยวกับเทคนิคการเขียนบทความวิจัย</t>
  </si>
  <si>
    <t>2.1 แบบสอบถาม</t>
  </si>
  <si>
    <t>2.1 แบบสอบถามความรู้ก่อนและหลังการฝึกอบรม</t>
  </si>
  <si>
    <t>เพื่อตีพิมพ์ในระดับนานาชาติ</t>
  </si>
  <si>
    <t>3 เพื่อเปิดโอกาสให้มีการแลกเปลี่ยนผลงานและข้อมูลของการวิจัยสร้างสรรค์ระหว่าง</t>
  </si>
  <si>
    <t>3.1 แบบสอบถาม</t>
  </si>
  <si>
    <t>นักวิจัยจากหน่วยงาน/สถาบันต่าง ๆ ที่มาจากวัฒนธรรมท้องถิ่นที่หลากหลาย</t>
  </si>
  <si>
    <t>3.2 แบบสังเกต</t>
  </si>
  <si>
    <t>3.2 แบบสังเกตการมีส่วนร่วมในโครงการ</t>
  </si>
  <si>
    <t>8.ผลที่คาดว่าจะได้รับของโครงการ :</t>
  </si>
  <si>
    <t xml:space="preserve">   1. บุคลากรคณะพยาบาลศาสตร์มีความมั่นใจและมีศักยภาพเพิ่มขึ้นในการนำเสนอผลงานวิจัยต่อหน่วยงานในระดับนานาชาติ</t>
  </si>
  <si>
    <t xml:space="preserve">   2. บุคลากรคณะพยาบาลศาสตร์ได้รับความรู้เกี่ยวกับการเขียนบทความ บทความวิจัย เพื่อตีพิมพ์ในระดับชาติและนานาชาติ</t>
  </si>
  <si>
    <t xml:space="preserve">   3. บุคลาการคณะพยาบาลศาสตร์มีโอกาสได้แลกเปลี่ยนเรียนรู้ผลงานและข้อมูลวิจัยกับหน่วยงานระดับชาติและนานาชาติ</t>
  </si>
  <si>
    <t>9. ผู้รับผิดชอบโครงการ</t>
  </si>
  <si>
    <t xml:space="preserve"> 1. ดร.อรัญญา รักหาบ</t>
  </si>
  <si>
    <t>รายละเอียดกิจกรรม ประจำปีงบประมาณ พ.ศ. 2561</t>
  </si>
  <si>
    <t>1.เหตุผลความจำเป็น  :</t>
  </si>
  <si>
    <t>2.วัตถุประสงค์ของกิจกรรม  :</t>
  </si>
  <si>
    <t>3.ตัวชี้วัดความสำเร็จของกิจกรรม  :</t>
  </si>
  <si>
    <t xml:space="preserve">4.กลุ่มเป้าหมาย : </t>
  </si>
  <si>
    <t xml:space="preserve">5.สถานที่ดำเนินการ : </t>
  </si>
  <si>
    <t>6.งบประมาณ</t>
  </si>
  <si>
    <t>โครงการ/กิจกรรม/
งบรายจ่าย/รายการ</t>
  </si>
  <si>
    <t>รายละเอียดงบประมาณปี 2561</t>
  </si>
  <si>
    <t>จำนวนรายการ</t>
  </si>
  <si>
    <t>จำนวนครั้ง</t>
  </si>
  <si>
    <t>จำนวนผู้เข้าร่วม</t>
  </si>
  <si>
    <t>วัน หรือ ชั่วโมง</t>
  </si>
  <si>
    <t>อัตราที่ตั้ง</t>
  </si>
  <si>
    <t>รวมเป็นเงิน</t>
  </si>
  <si>
    <t>ค่าตอบแทน</t>
  </si>
  <si>
    <t>ค่าใช้สอย</t>
  </si>
  <si>
    <t>ค่าวัสดุ</t>
  </si>
  <si>
    <t>7.ผลที่คาดว่าจะได้รับจากกิจกรรม  :</t>
  </si>
  <si>
    <t xml:space="preserve">              คณะพยาบาลศาสตร์ มหาวิทยาลัยราชภัฏสุราษฎร์ธานีมุ่งเน้นการพัฒนาด้านการวิจัย และส่งเสริมให้มีงานวิจัยประยุกต์เพื่อการพัฒนาท้องถิ่น เพื่อสร้างองค์ความรู้ใหม่ที่เป็นประโยน์</t>
  </si>
  <si>
    <t xml:space="preserve">ต่อการพัฒนาประเทศ รวมทั้งการสร้างเครือข่ายด้านการวิจัยและส่งเสริมให้มีการเผยแพร่ผลงานวิจัยสร้างสรรค์ในและต่างประเทศมาอย่างต่อเนื่อง ตามปรัชญา วิสัยทัศน์ พันธกิจ </t>
  </si>
  <si>
    <t>และเป้าหมาย กลยุทธ์ของสถาบันวิจัยและพัฒนา และของมหาวิทยาลัยราชภัฏสุราษฎร์ธานี การจัดเวทีการประชุมทางวิชาการเพื่อให้บุคลากรได้มีโอกาสนำเสนอผลงาน ที่เป็นขั้นตอนสำหรับ</t>
  </si>
  <si>
    <t>การสร้างงานวิจัยสร้างสรรค์เป็นอีกหนึ่งทางเลือกที่</t>
  </si>
  <si>
    <t xml:space="preserve">             คณะพยาบาลศาสตร์มหาวิทยาลัยราชภัฏสุราษฎร์ธานีให้ความสำคัญ ทั้งนี้เพื่อเปิดโอกาสให้บุคลากรได้มีโอกาสแลกเปลี่ยนกับนักวิจัยจากในและต่างประเทศและนำเสนอผลงานวิจัย ซึ่งนับว่า</t>
  </si>
  <si>
    <t>เป็นวิธีหนึ่งที่ทำให้เกิดบรรยากาศทางวิชาการ และเป็นการส่งเสริมและสนับสนุนให้บุคลากรและนักศึกษาของคณะพยาบาลศาสตร์ตระหนักถึงความสำคัญของการทำงานวิจัยสร้างสรรค์มากยิ่งขึ้น</t>
  </si>
  <si>
    <t xml:space="preserve"> นอกจากผู้วิจัยสร้างสรรค์ได้มีโอกาสเผยแพร่ผลงานแล้ว ยังมีความสำคัญต่อการประกันคุณภาพการศึกษา และเป็นดัชนีชี้วัดหนึ่งที่แสดงถึงมาตรฐานการศึกษาและการวิจัยสร้างสรรค์ในมหาวิทยาลัย</t>
  </si>
  <si>
    <t xml:space="preserve">การจัดโครงการดังกล่าว เป็นการเตรียมความพร้อมให้บุคลากรในการนำเสนอผลงานวิจัยในระดับชาติและนานาชาติเป็นการพัฒนาศักยภาพในการนำเสนอให้สามารถทัดเทียมสถาบันต่างๆ </t>
  </si>
  <si>
    <t>และเป็นการเผยแพร่ผลงานวิจัยสู่ภายนอก</t>
  </si>
  <si>
    <t xml:space="preserve">     1) เพื่อส่งเสริมและสนับสนุนให้บุคลากรและนักศึกษาของคณะพยาบาลศาสตร์ตระหนักถึงความสำคัญของการทำงานวิจัยอย่างสร้างสรรค์</t>
  </si>
  <si>
    <t xml:space="preserve">     2)  เพื่อพัฒนาศักยภาพของอาจารย์และนักศึกษาในการนำเสนอวิจัยในระดับชาติและนานาชาติ</t>
  </si>
  <si>
    <t xml:space="preserve">     3) เพื่อสร้างเครือข่ายความร่วมมือระหว่างสถาบันในการพัฒนางานวิจัยให้สามารถก้าวสู่ระดับชาติและนานาชาติได้</t>
  </si>
  <si>
    <r>
      <rPr>
        <b/>
        <sz val="16"/>
        <rFont val="TH SarabunPSK"/>
        <family val="2"/>
      </rPr>
      <t xml:space="preserve">1)  ตัวชี้วัดเชิงคุณภาพ  :     </t>
    </r>
    <r>
      <rPr>
        <sz val="16"/>
        <rFont val="TH SarabunPSK"/>
        <family val="2"/>
      </rPr>
      <t xml:space="preserve">1. ผลงานวิจัยและผลงานวิชาการมีคุณภาพเพื่อการตีพิมพ์และเผยแพร่    </t>
    </r>
  </si>
  <si>
    <t xml:space="preserve">                                 2. บทความวิจัยและบทความวิชาการได้รับการตีพิมพ์เผยแพร่ในวารสาร TCI/ICI/Scopus </t>
  </si>
  <si>
    <r>
      <t xml:space="preserve">ความสอดคล้องตัวชี้วัด      </t>
    </r>
    <r>
      <rPr>
        <sz val="16"/>
        <rFont val="TH SarabunPSK"/>
        <family val="2"/>
      </rPr>
      <t>1. สกอ.ตัวชี้วัด ที่ 2.1</t>
    </r>
  </si>
  <si>
    <t xml:space="preserve">                               2. สภาการพยาบาล ตัวชี้วัดที่ 22, 23</t>
  </si>
  <si>
    <t xml:space="preserve">                               3. ยุทธศาสตร์ มรส ยุทธศาสตร์ ที่ 2 ตัวชี้วัดที่ 15, 17</t>
  </si>
  <si>
    <r>
      <t xml:space="preserve">     2)  ตัวชี้วัดเชิงปริมาณ  : </t>
    </r>
    <r>
      <rPr>
        <sz val="16"/>
        <rFont val="TH SarabunPSK"/>
        <family val="2"/>
      </rPr>
      <t xml:space="preserve"> อาจารย์และนักศึกษาพยาบาลศาสตร์สามารถนำเสนองานวิจัยในระดับชาติและนานาชาติได้เพิ่มขึ้น ร้อยละ 30</t>
    </r>
  </si>
  <si>
    <t>อาจารย์คณะพยาบาลศาสตร์ จำนวน 15 คน</t>
  </si>
  <si>
    <t>คณะพยาบาลศาสตร์</t>
  </si>
  <si>
    <t xml:space="preserve">   ค่าอาหารกลางวัน 20 คนx 120 บาท x 1 วัน</t>
  </si>
  <si>
    <t xml:space="preserve">   ค่าอาหารว่าง 20 คนx 30 บาท x 2 มื้อ</t>
  </si>
  <si>
    <t xml:space="preserve">  ค่าวัสดุในการอบรม</t>
  </si>
  <si>
    <t>บุคลากรคณะพยาบาลศาสตร์มีความมั่นใจและมีศักยภาพเพิ่มขึ้นในการนำเสนอผลงานวิจัยต่อหน่วยงานในระดับนานาชาติ</t>
  </si>
  <si>
    <t>8.ผู้รับผิดชอบกิจกรรม</t>
  </si>
  <si>
    <t>บุคลาการคณะพยาบาลศาสตร์มีโอกาสได้แลกเปลี่ยนเรียนรู้ผลงานและข้อมูลวิจัยกับหน่วยงานระดับชาติและนานาชาติ</t>
  </si>
  <si>
    <t xml:space="preserve">8.ผู้รับผิดชอบกิจกรรม </t>
  </si>
  <si>
    <t xml:space="preserve">        คณะพยาบาลศาสตร์ มหาวิทยาลัยราชภัฏสุราษฎร์ธานีมุ่งเน้นการพัฒนาด้านการวิจัย และส่งเสริมให้มีงานวิจัยประยุกต์เพื่อการพัฒนาท้องถิ่น เพื่อสร้างองค์ความรู้ใหม่ที่เป็นประโยน์</t>
  </si>
  <si>
    <t xml:space="preserve"> ต่อการพัฒนาประเทศรวมทั้งการสร้างเครือข่ายด้านการวิจัยและส่งเสริมให้มีการเผยแพร่ผลงานวิจัยสร้างสรรค์ในและต่างประเทศมาอย่างต่อเนื่อง ตามปรัชญา วิสัยทัศน์ พันธกิจ และเป้าหมาย</t>
  </si>
  <si>
    <t xml:space="preserve"> กลยุทธ์ของสถาบันวิจัยและพัฒนา และของมหาวิทยาลัยราชภัฏสุราษฎร์ธานี การจัดเวทีการประชุมทางวิชาการเพื่อให้บุคลากรได้มีโอกาสนำเสนอผลงานที่เป็นขั้นตอนสำหรับการสร้างงานวิจัย</t>
  </si>
  <si>
    <t>สร้างสรรค์เป็นอีกหนึ่งทางเลือกที่</t>
  </si>
  <si>
    <t xml:space="preserve">         คณะพยาบาลศาสตร์มหาวิทยาลัยราชภัฏสุราษฎร์ธานีให้ความสำคัญ ทั้งนี้เพื่อเปิดโอกาสให้บุคลากรได้มีโอกาสแลกเปลี่ยนกับนักวิจัยจากในและต่างประเทศและนำเสนอผลงานวิจัย</t>
  </si>
  <si>
    <t xml:space="preserve"> ซึ่งนับว่าเป็นวิธีหนึ่งที่ทำให้เกิดบรรยากาศทางวิชาการ และเป็นการส่งเสริมและสนับสนุนให้บุคลากรและนักศึกษาของคณะพยาบาลศาสตร์ตระหนักถึงความสำคัญของการทำงานวิจัย</t>
  </si>
  <si>
    <t xml:space="preserve"> สร้างสรรค์มากยิ่งขึ้น นอกจากผู้วิจัยสร้างสรรค์ได้มีโอกาสเผยแพร่ผลงานแล้ว ยังมีความสำคัญต่อการประกันคุณภาพการศึกษา และเป็นดัชนีชี้วัดหนึ่งที่แสดงถึงมาตรฐานการศึกษา</t>
  </si>
  <si>
    <t>และการวิจัยสร้างสรรค์ในมหาวิทยาลัย การจัดโครงการดังกล่าว นอกจากจะเป็นการเผยแพร่และประชาสัมพันธ์ผลงานของบุคลากรคณะพยาบาลศาสตร์แล้ว ยังช่วยในการสร้างความร่วมมือ</t>
  </si>
  <si>
    <t xml:space="preserve">ในการทำวิจัยสร้างสรรค์ทั้งระหว่างบุคลากรภายในมหาวิทยาลัย และร่วมกับหน่วยงานภายนอกมหาวิทยาลัย เพื่อให้เกิดงานวิจัยสร้างสรรค์ที่ตอบสนองต่อความต้องการของชุมชนมากยิ่งขึ้นอีกด้วย </t>
  </si>
  <si>
    <t xml:space="preserve">     1) งานวิจัยของอาจารย์คณะพยาบาลศาสตร์ ได้รับการตีพิมพ์เผยแพร่ในระดับชาติและนานาชาติ</t>
  </si>
  <si>
    <t xml:space="preserve">     2)  เพื่อพัฒนาศักยภาพของอาจารย์ในการนำเสนอวิจัยในระดับชาติและนานาชาติ</t>
  </si>
  <si>
    <t>นอกสถานที่</t>
  </si>
  <si>
    <t xml:space="preserve">   ค่าที่พัก 1200 บาท x 8 ห้อง x 2 คืน</t>
  </si>
  <si>
    <t xml:space="preserve">   ค่าอาหารกลางวัน 15 คนx 120 บาท x 2 วัน</t>
  </si>
  <si>
    <t xml:space="preserve">   ค่าอาหารว่าง 15 คนx 30 บาท x 4 มื้อ</t>
  </si>
  <si>
    <t xml:space="preserve">  ค่าหมึกพิมพ์ 2250 บาท x 2 หลอด</t>
  </si>
  <si>
    <t>บุคลากรคณะพยาบาลศาสตร์ได้รับความรู้และมีการพัฒนาผลงานบทความวิชาการ บทความวิจัย เพื่อตีพิมพ์ในระดับชาติและนานาชาติ</t>
  </si>
  <si>
    <t>ดร.ประดิษฐ์พร พงศ์เตรียง</t>
  </si>
  <si>
    <t>1)workshop for academic presentation</t>
  </si>
  <si>
    <t>2)Collaboration for networking</t>
  </si>
  <si>
    <t>3)Workshop for academic article</t>
  </si>
  <si>
    <r>
      <t xml:space="preserve">   </t>
    </r>
    <r>
      <rPr>
        <b/>
        <sz val="16"/>
        <rFont val="TH SarabunPSK"/>
        <family val="2"/>
      </rPr>
      <t xml:space="preserve">นโยบาย </t>
    </r>
    <r>
      <rPr>
        <sz val="16"/>
        <rFont val="TH SarabunPSK"/>
        <family val="2"/>
      </rPr>
      <t>2.พัฒนาคุณภาพการวิจัยเพื่อพัฒนาชุมชนท้องถิ่น</t>
    </r>
  </si>
  <si>
    <r>
      <t xml:space="preserve">   </t>
    </r>
    <r>
      <rPr>
        <b/>
        <sz val="16"/>
        <rFont val="TH SarabunPSK"/>
        <family val="2"/>
      </rPr>
      <t xml:space="preserve">แผนงาน </t>
    </r>
    <r>
      <rPr>
        <sz val="16"/>
        <rFont val="TH SarabunPSK"/>
        <family val="2"/>
      </rPr>
      <t>2.2  แผนงานยุทธศาสตร์ปฏิรูปการวิจัยและนวัตกรรม (Research and Innovation Reform)</t>
    </r>
  </si>
  <si>
    <r>
      <t xml:space="preserve">   </t>
    </r>
    <r>
      <rPr>
        <b/>
        <sz val="16"/>
        <rFont val="TH SarabunPSK"/>
        <family val="2"/>
      </rPr>
      <t xml:space="preserve">ตัวชี้วัดมหาวิทยาลัย </t>
    </r>
  </si>
  <si>
    <t>กิจกรรมที่ 1 มีนาคม 2561</t>
  </si>
  <si>
    <t>กิจกรรมที่ 2 มีนาคม 2561</t>
  </si>
  <si>
    <t>กิจกรรมที่ 3 มีนาคม 2561</t>
  </si>
  <si>
    <r>
      <rPr>
        <b/>
        <sz val="16"/>
        <rFont val="TH SarabunPSK"/>
        <family val="2"/>
      </rPr>
      <t>8.ผู้รับผิดชอบกิจกรรม :</t>
    </r>
    <r>
      <rPr>
        <sz val="16"/>
        <rFont val="TH SarabunPSK"/>
        <family val="2"/>
      </rPr>
      <t xml:space="preserve"> ดร.ประดิษฐ์พร พงศ์เตรียง </t>
    </r>
  </si>
  <si>
    <t>27-28 มี.ค.61</t>
  </si>
  <si>
    <t xml:space="preserve">         คณะพยาบาลศาสตร์ มหาวิทยาลัยราชภัฏสุราษฎร์ธานีมุ่งเน้นการพัฒนาด้านการวิจัย และส่งเสริมให้มีงานวิจัยประยุกต์เพื่อการพัฒนาท้องถิ่น ตลอดจนสร้างเครือข่ายในระดับชาติและนานาชาติเพื่อสร้างองค์ความรู้ใหม่ที่เป็นประโยชน์ต่อการพัฒนาประเทศ และส่งเสริมให้มีการเผยแพร่ผลงานวิจัยสร้างสรรค์ใน และต่างประเทศมาอย่างต่อเนื่อง ตามปรัชญา วิสัยทัศน์ พันธกิจ และเป้าหมาย กลยุทธ์ของสถาบันวิจัยและพัฒนา และของมหาวิทยาลัยราชภัฏสุราษฎร์ธานี  กลยุทธ์ของสถาบันวิจัยและพัฒนา และของมหาวิทยาลัยราชภัฏสุราษฎร์ธานี การจัดเวทีการประชุมทางวิชาการเพื่อให้บุคลากรได้มีโอกาสนำเสนอผลงานที่เป็นขั้นตอนสำหรับการสร้างงานงานวิจัยสร้างสรรค์เป็นอีกหนึ่งทางเลือกที่คณะพยาบาลศาสตร์มหาวิทยาลัยราชภัฏสุราษฎร์ธานีให้ความสำคัญ ทั้งนี้เพื่อเปิดโอกาสให้บุคลากรได้มีโอกาสแลกเปลี่ยนกับนักวิจัยจากในและต่างประเทศ  และนำเสนอผลงานวิจัย ซึ่งนับว่าเป็นวิธีหนึ่งที่ทำให้เกิดบรรยากาศทางวิชาการ และเป็นการส่งเสริมและสนับสนุนให้บุคลากรและนักศึกษาของ คณะพยาบาลศาสตร์ ตระหนักถึงความสำคัญของการทำงานวิจัยสร้างสรรค์มากยิ่งขึ้น นอกจากผู้วิจัยสร้างสรรค์ได้มีโอกาสเผยแพร่ผลงานแล้วยังมีความสำคัญต่อการประกันคุณภาพการศึกษาและเป็นดัชนีชี้วัดหนึ่งที่แสดงถึงมาตรฐานการศึกษาและการวิจัยสร้างสรรค์ในมหาวิทยาลัย</t>
  </si>
  <si>
    <t xml:space="preserve">        การจัดโครงการดังกล่าว นอกจากจะเป็นการเผยแพร่และประชาสัมพันธ์ผลงานของบุคลากรคณะพยาบาลศาสตร์แล้ว ยังช่วยในการสร้างความร่วมมือในการทำวิจัยสร้างสรรค์ทั้งระหว่างบุคลากรภายในมหาวิทยาลัย และร่วมกับหน่วยงานภายนอกมหาวิทยาลัย เพื่อให้เกิดงานวิจัยสร้างสรรค์ที่ตอบสนองต่อความต้องการของชุมชนมากยิ่งขึ้นอีกด้วย</t>
  </si>
  <si>
    <t xml:space="preserve">     1) เพื่อส่งเสริมให้อาจารย์คณะพยาบาลศาสตร์มีโอกาสนำเสนองานวิจัยต่อหน่วยงานจากต่างประเทศ</t>
  </si>
  <si>
    <t xml:space="preserve">     2)  เพื่อเพิ่มความรู้เกี่ยวกับการเขียนบทความวิจัยเพื่อตีพิมพ์ในวารสารระดับชาติและนานาชาติ</t>
  </si>
  <si>
    <t xml:space="preserve">     3) เพื่อเปิดโอกาสให้มีการแลกเปลี่ยนผลงานและข้อมูลของการวิจัยสร้างสรรค์ระหว่างนักวิจัยจากหน่วยงาน/สถาบันต่าง ๆ ที่มาจากวัฒนธรรมท้องถิ่นที่หลากหลาย</t>
  </si>
  <si>
    <t xml:space="preserve">     5) เพื่อสร้างเครือข่ายความร่วมมือระหว่างสถาบันในการพัฒนางานวิจัยให้สามารถก้าวสู่ระดับชาติและนานาชาติได้</t>
  </si>
  <si>
    <t xml:space="preserve">     4) เพื่อเพิ่มจำนวนผลงานวิชาการที่พร้อมในการเผยแพร่</t>
  </si>
  <si>
    <r>
      <t xml:space="preserve">1)  ตัวชี้วัดเชิงคุณภาพ  :  </t>
    </r>
    <r>
      <rPr>
        <sz val="16"/>
        <rFont val="TH SarabunPSK"/>
        <family val="2"/>
      </rPr>
      <t>ผู้เข้าร่วมการอบรมมีสมรรถนะในการพัฒนาผลงานวิจัยเพื่อตีพิมพ์ในระดับชาติ และนานาชาติเพิ่มมากขึ้น</t>
    </r>
  </si>
  <si>
    <r>
      <t xml:space="preserve">3)  ตัวชี้วัดเชิงเวลา  : </t>
    </r>
    <r>
      <rPr>
        <sz val="16"/>
        <rFont val="TH SarabunPSK"/>
        <family val="2"/>
      </rPr>
      <t>20-21 มีนาคม 2561</t>
    </r>
  </si>
  <si>
    <r>
      <t xml:space="preserve">4)  ตัวชี้วัดเชิงต้นทุน  :    </t>
    </r>
    <r>
      <rPr>
        <sz val="16"/>
        <rFont val="TH SarabunPSK"/>
        <family val="2"/>
      </rPr>
      <t>195,150  บาท</t>
    </r>
  </si>
  <si>
    <r>
      <t xml:space="preserve">4.กลุ่มเป้าหมาย :  </t>
    </r>
    <r>
      <rPr>
        <sz val="16"/>
        <rFont val="TH SarabunPSK"/>
        <family val="2"/>
      </rPr>
      <t xml:space="preserve">อาจารย์คณะพยาบาลศาสตร์ อาจารย์ประจำมหาวิทยาลัยราชภัฏสุราษฎร์ธานี อาจารย์จากวิทยาลัยพยาบาลบรมราชชนนีนครศรีธรรมราช </t>
    </r>
  </si>
  <si>
    <r>
      <t xml:space="preserve">                        </t>
    </r>
    <r>
      <rPr>
        <sz val="16"/>
        <rFont val="TH SarabunPSK"/>
        <family val="2"/>
      </rPr>
      <t>และวิทยาลัยพยาบาลบรมราชชนนีสุราษฎร์ธานี จำนวน 60 คน</t>
    </r>
  </si>
  <si>
    <r>
      <t xml:space="preserve">6.งบประมาณ : </t>
    </r>
    <r>
      <rPr>
        <sz val="16"/>
        <rFont val="TH SarabunPSK"/>
        <family val="2"/>
      </rPr>
      <t>195,150 บาท</t>
    </r>
  </si>
  <si>
    <r>
      <t xml:space="preserve">5.สถานที่ดำเนินการ :  </t>
    </r>
    <r>
      <rPr>
        <sz val="16"/>
        <rFont val="TH SarabunPSK"/>
        <family val="2"/>
      </rPr>
      <t>ห้องประชุมคณะนิติศาสตร์</t>
    </r>
    <r>
      <rPr>
        <b/>
        <sz val="16"/>
        <rFont val="TH SarabunPSK"/>
        <family val="2"/>
      </rPr>
      <t xml:space="preserve">
</t>
    </r>
  </si>
  <si>
    <t>ค่าที่พัก 1200 บาท x 3 ห้อง x 4 คืน</t>
  </si>
  <si>
    <t xml:space="preserve">ค่าเดินทางวิทยากรจากประเทศออสเตรเลีย 3 ท่าน*25,000 บาท </t>
  </si>
  <si>
    <t>ค่าเดินทางภายในประเทศ 3 ท่าน *2 เที่ยว*2,500 บาท</t>
  </si>
  <si>
    <t>ค่าโดยสารจากสนามบิน 3 ท่าน *2 เที่ยว *200 บาท</t>
  </si>
  <si>
    <t>ค่าอาหารกลางวัน 60 คนx 120 บาท x 2 วัน</t>
  </si>
  <si>
    <t>ค่าติดต่อประสานงานก่อนและระหว่างการจัดโครงการ</t>
  </si>
  <si>
    <t>ค่าเอกสารโครงการ 60 ชุด*100</t>
  </si>
  <si>
    <t>ค่าหนังสือที่ใช้ประกอบในการอบรม</t>
  </si>
  <si>
    <t>ค่าวัสดุที่ใช้ประกอบการอบรม</t>
  </si>
  <si>
    <r>
      <t>ค่</t>
    </r>
    <r>
      <rPr>
        <sz val="16"/>
        <color theme="1"/>
        <rFont val="TH SarabunPSK"/>
        <family val="2"/>
      </rPr>
      <t xml:space="preserve">าตอบแทนวิทยากร (กรณีพิเศษ) 3 ท่าน* 10 ชม. *1,200 </t>
    </r>
  </si>
  <si>
    <t>3 คน</t>
  </si>
  <si>
    <t>10 ชม.</t>
  </si>
  <si>
    <t>1,200 บาท</t>
  </si>
  <si>
    <t>3 ห้อง</t>
  </si>
  <si>
    <t>4 คืน</t>
  </si>
  <si>
    <t>25,000 บาท</t>
  </si>
  <si>
    <t>2 เที่ยว</t>
  </si>
  <si>
    <t>2,500 บาท</t>
  </si>
  <si>
    <t>200 บาท</t>
  </si>
  <si>
    <t>60 คน</t>
  </si>
  <si>
    <t>2 มื้อ</t>
  </si>
  <si>
    <t>120 บาท</t>
  </si>
  <si>
    <t>ค่าอาหารว่าง 15 คนx 30 บาท x 4 มื้อ</t>
  </si>
  <si>
    <t>4 มื้อ</t>
  </si>
  <si>
    <t>30 บาท</t>
  </si>
  <si>
    <t>3,000 บาท</t>
  </si>
  <si>
    <t>60 ชุด</t>
  </si>
  <si>
    <t>100 บาท</t>
  </si>
  <si>
    <t>10 เล่ม</t>
  </si>
  <si>
    <t>13,850 บาท</t>
  </si>
  <si>
    <t>2 หลอด</t>
  </si>
  <si>
    <t>2,250 บาท</t>
  </si>
  <si>
    <t>ค่าสรุปเล่มโครงการ 10*160 บาท</t>
  </si>
  <si>
    <t>160 บาท</t>
  </si>
  <si>
    <t>ค่าหมึกพิมพ์ 2250 บาท x 2 หลอด</t>
  </si>
  <si>
    <r>
      <t xml:space="preserve">2)  ตัวชี้วัดเชิงปริมาณ  : </t>
    </r>
    <r>
      <rPr>
        <sz val="16"/>
        <rFont val="TH SarabunPSK"/>
        <family val="2"/>
      </rPr>
      <t>อาจารย์คณะพยาบาลศาสตร์ อาจารย์ประจำมหาวิทยาลัยราชภัฏสุราษฎร์ธานี อาจารย์จากวิทยาลัยพยาบาลบรมราชชนนีนครศรีธรรมราช และวิทยาลัยพยาบาลบรมราชชนนีสุราษฎร์ธานี จำนวน 60 คน</t>
    </r>
  </si>
  <si>
    <t>กิจกรรมที่  6.3 Workshop for academic article</t>
  </si>
  <si>
    <t>กิจกรรมที่ 6.2 Collaboration for networking</t>
  </si>
  <si>
    <t>กิจกรรมที่ 6.1 workshop for academic presentation</t>
  </si>
  <si>
    <t>โครงการที่ 6 โครงการสร้างเครือข่ายวิจัยในระดับชาติและนานาชาติ</t>
  </si>
  <si>
    <t xml:space="preserve">   กิจกรรม 6.1 workshop for academic presentation</t>
  </si>
  <si>
    <t xml:space="preserve">   กิจกรรม 6.2 Collaboration for networking</t>
  </si>
  <si>
    <t xml:space="preserve">   กิจกรรม 6.3 Workshop for academic article</t>
  </si>
  <si>
    <t>ดร.อรัญญา รักหาบ</t>
  </si>
  <si>
    <t xml:space="preserve"> 2. ดร.ประดิษฐ์พร พงศ์เตรียง</t>
  </si>
  <si>
    <t>4.1 ร้อยละงานวิจัยและงานวิชาการที่ได้ตีพิมพ์ในวารสารระดับชาติ หรือฐานข้อมูลนานาชาติ (15)
4.2 จำนวนนักวิจัย มีสมรรถนะในการสร้างผลงาน วิจัยและผลงานวิชาการทางสุขภาพที่สอดคล้องกับบริบทของชุมชน/สังคม ได้รับรางวัลหรือเป็นที่ยอมรับในระดับชาติหรือนานาชาติ 
5.1 มีเครือข่ายความร่วมมือในการผลิตและเผยแพร่ผลงานวิจัย และ  ผลงานวิชาการในระดับชาติ หรือระดับนานาชาติในภูมิภาคและอาเซียน</t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</si>
</sst>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43" formatCode="_-* #,##0.00_-;\-* #,##0.00_-;_-* &quot;-&quot;??_-;_-@_-"/>
    <numFmt numFmtId="187" formatCode="_-* #,##0_-;\-* #,##0_-;_-* &quot;-&quot;??_-;_-@_-"/>
  </numFmts>
  <fonts count="15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4"/>
      <name val="Cordia New"/>
      <family val="2"/>
    </font>
    <font>
      <sz val="14"/>
      <name val="Cordia New"/>
      <family val="2"/>
    </font>
    <font>
      <b/>
      <sz val="16"/>
      <name val="TH SarabunPSK"/>
      <family val="2"/>
    </font>
    <font>
      <sz val="10"/>
      <name val="Arial"/>
      <family val="2"/>
    </font>
    <font>
      <sz val="14"/>
      <name val="Cordia New"/>
      <family val="2"/>
    </font>
    <font>
      <sz val="16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0"/>
      <name val="Arial"/>
      <family val="2"/>
    </font>
    <font>
      <b/>
      <sz val="16"/>
      <color indexed="8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4">
    <xf numFmtId="0" fontId="0" fillId="0" borderId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5" fillId="0" borderId="0"/>
    <xf numFmtId="0" fontId="6" fillId="0" borderId="0"/>
    <xf numFmtId="0" fontId="11" fillId="0" borderId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24">
    <xf numFmtId="0" fontId="0" fillId="0" borderId="0" xfId="0"/>
    <xf numFmtId="0" fontId="9" fillId="0" borderId="1" xfId="0" applyFont="1" applyBorder="1"/>
    <xf numFmtId="0" fontId="10" fillId="2" borderId="1" xfId="0" applyFont="1" applyFill="1" applyBorder="1" applyAlignment="1">
      <alignment horizontal="center" vertical="center" wrapText="1"/>
    </xf>
    <xf numFmtId="187" fontId="10" fillId="2" borderId="1" xfId="1" applyNumberFormat="1" applyFont="1" applyFill="1" applyBorder="1" applyAlignment="1">
      <alignment horizontal="center" vertical="center"/>
    </xf>
    <xf numFmtId="187" fontId="9" fillId="0" borderId="1" xfId="1" applyNumberFormat="1" applyFont="1" applyBorder="1"/>
    <xf numFmtId="0" fontId="4" fillId="0" borderId="0" xfId="6" applyFont="1"/>
    <xf numFmtId="0" fontId="7" fillId="0" borderId="0" xfId="6" applyFont="1"/>
    <xf numFmtId="0" fontId="7" fillId="0" borderId="0" xfId="6" applyFont="1" applyBorder="1"/>
    <xf numFmtId="0" fontId="4" fillId="0" borderId="0" xfId="6" applyFont="1" applyAlignment="1">
      <alignment horizontal="left"/>
    </xf>
    <xf numFmtId="0" fontId="4" fillId="0" borderId="0" xfId="6" applyFont="1" applyAlignment="1">
      <alignment horizontal="left" indent="2"/>
    </xf>
    <xf numFmtId="0" fontId="7" fillId="0" borderId="0" xfId="6" applyFont="1" applyAlignment="1">
      <alignment horizontal="left" indent="2"/>
    </xf>
    <xf numFmtId="0" fontId="4" fillId="0" borderId="0" xfId="11" applyFont="1"/>
    <xf numFmtId="0" fontId="7" fillId="0" borderId="0" xfId="11" applyFont="1"/>
    <xf numFmtId="0" fontId="4" fillId="0" borderId="0" xfId="11" applyFont="1" applyAlignment="1">
      <alignment horizontal="left"/>
    </xf>
    <xf numFmtId="0" fontId="4" fillId="0" borderId="0" xfId="11" applyFont="1" applyAlignment="1">
      <alignment horizontal="left" indent="2"/>
    </xf>
    <xf numFmtId="0" fontId="7" fillId="0" borderId="0" xfId="6" applyFont="1" applyAlignment="1">
      <alignment horizontal="center"/>
    </xf>
    <xf numFmtId="0" fontId="4" fillId="0" borderId="9" xfId="11" applyFont="1" applyBorder="1" applyAlignment="1">
      <alignment horizontal="center"/>
    </xf>
    <xf numFmtId="0" fontId="7" fillId="0" borderId="2" xfId="11" applyFont="1" applyBorder="1" applyAlignment="1">
      <alignment horizontal="left"/>
    </xf>
    <xf numFmtId="0" fontId="7" fillId="0" borderId="1" xfId="11" applyFont="1" applyBorder="1" applyAlignment="1">
      <alignment horizontal="left"/>
    </xf>
    <xf numFmtId="0" fontId="7" fillId="0" borderId="12" xfId="11" applyFont="1" applyBorder="1" applyAlignment="1">
      <alignment horizontal="left"/>
    </xf>
    <xf numFmtId="0" fontId="4" fillId="0" borderId="0" xfId="11" applyFont="1" applyBorder="1"/>
    <xf numFmtId="0" fontId="7" fillId="0" borderId="0" xfId="6" applyFont="1" applyAlignment="1">
      <alignment horizontal="left" indent="1"/>
    </xf>
    <xf numFmtId="0" fontId="7" fillId="0" borderId="0" xfId="6" applyFont="1" applyAlignment="1">
      <alignment horizontal="left" indent="3"/>
    </xf>
    <xf numFmtId="0" fontId="7" fillId="0" borderId="8" xfId="6" applyFont="1" applyBorder="1" applyAlignment="1"/>
    <xf numFmtId="0" fontId="7" fillId="0" borderId="0" xfId="6" applyFont="1" applyBorder="1" applyAlignment="1"/>
    <xf numFmtId="0" fontId="4" fillId="0" borderId="0" xfId="6" applyFont="1" applyBorder="1" applyAlignment="1">
      <alignment horizontal="left"/>
    </xf>
    <xf numFmtId="0" fontId="4" fillId="0" borderId="0" xfId="6" applyFont="1" applyBorder="1"/>
    <xf numFmtId="0" fontId="12" fillId="0" borderId="0" xfId="6" applyFont="1" applyAlignment="1"/>
    <xf numFmtId="0" fontId="9" fillId="0" borderId="0" xfId="0" applyFont="1" applyFill="1" applyBorder="1"/>
    <xf numFmtId="0" fontId="10" fillId="3" borderId="1" xfId="0" applyFont="1" applyFill="1" applyBorder="1"/>
    <xf numFmtId="0" fontId="10" fillId="4" borderId="1" xfId="0" applyFont="1" applyFill="1" applyBorder="1"/>
    <xf numFmtId="0" fontId="7" fillId="0" borderId="0" xfId="11" applyFont="1" applyBorder="1"/>
    <xf numFmtId="0" fontId="4" fillId="0" borderId="0" xfId="6" applyFont="1" applyBorder="1" applyAlignment="1"/>
    <xf numFmtId="0" fontId="4" fillId="0" borderId="8" xfId="6" applyFont="1" applyBorder="1" applyAlignment="1"/>
    <xf numFmtId="0" fontId="7" fillId="0" borderId="0" xfId="6" applyFont="1" applyAlignment="1">
      <alignment horizontal="left"/>
    </xf>
    <xf numFmtId="0" fontId="7" fillId="0" borderId="0" xfId="6" applyFont="1" applyBorder="1" applyAlignment="1">
      <alignment horizontal="left"/>
    </xf>
    <xf numFmtId="0" fontId="7" fillId="0" borderId="0" xfId="6" applyFont="1" applyBorder="1" applyAlignment="1">
      <alignment horizontal="left" indent="2"/>
    </xf>
    <xf numFmtId="0" fontId="13" fillId="0" borderId="0" xfId="6" applyFont="1" applyAlignment="1"/>
    <xf numFmtId="0" fontId="13" fillId="0" borderId="0" xfId="6" applyFont="1" applyAlignment="1">
      <alignment horizontal="left" indent="2"/>
    </xf>
    <xf numFmtId="0" fontId="13" fillId="0" borderId="0" xfId="6" applyFont="1"/>
    <xf numFmtId="0" fontId="7" fillId="0" borderId="0" xfId="11" applyFont="1" applyAlignment="1">
      <alignment wrapText="1"/>
    </xf>
    <xf numFmtId="0" fontId="7" fillId="0" borderId="0" xfId="6" applyFont="1" applyAlignment="1"/>
    <xf numFmtId="0" fontId="7" fillId="0" borderId="0" xfId="11" applyFont="1" applyBorder="1" applyAlignment="1"/>
    <xf numFmtId="0" fontId="7" fillId="0" borderId="15" xfId="11" applyFont="1" applyBorder="1" applyAlignment="1"/>
    <xf numFmtId="0" fontId="7" fillId="0" borderId="16" xfId="11" applyFont="1" applyBorder="1" applyAlignment="1"/>
    <xf numFmtId="0" fontId="7" fillId="0" borderId="17" xfId="11" applyFont="1" applyBorder="1" applyAlignment="1"/>
    <xf numFmtId="0" fontId="12" fillId="0" borderId="0" xfId="6" applyFont="1" applyAlignment="1">
      <alignment horizontal="center"/>
    </xf>
    <xf numFmtId="3" fontId="4" fillId="0" borderId="0" xfId="11" applyNumberFormat="1" applyFont="1"/>
    <xf numFmtId="187" fontId="7" fillId="0" borderId="0" xfId="6" applyNumberFormat="1" applyFont="1" applyAlignment="1"/>
    <xf numFmtId="187" fontId="4" fillId="0" borderId="0" xfId="6" applyNumberFormat="1" applyFont="1" applyAlignment="1"/>
    <xf numFmtId="0" fontId="4" fillId="0" borderId="0" xfId="6" applyFont="1" applyAlignment="1">
      <alignment horizontal="center"/>
    </xf>
    <xf numFmtId="0" fontId="4" fillId="0" borderId="0" xfId="11" applyFont="1" applyAlignment="1">
      <alignment horizontal="center"/>
    </xf>
    <xf numFmtId="0" fontId="4" fillId="0" borderId="0" xfId="11" applyFont="1" applyAlignment="1"/>
    <xf numFmtId="0" fontId="7" fillId="0" borderId="6" xfId="11" applyFont="1" applyBorder="1" applyAlignment="1"/>
    <xf numFmtId="0" fontId="7" fillId="0" borderId="12" xfId="11" applyFont="1" applyBorder="1" applyAlignment="1"/>
    <xf numFmtId="0" fontId="7" fillId="0" borderId="19" xfId="11" applyFont="1" applyBorder="1" applyAlignment="1"/>
    <xf numFmtId="0" fontId="7" fillId="0" borderId="7" xfId="11" applyFont="1" applyBorder="1" applyAlignment="1"/>
    <xf numFmtId="0" fontId="7" fillId="0" borderId="20" xfId="11" applyFont="1" applyBorder="1" applyAlignment="1"/>
    <xf numFmtId="0" fontId="7" fillId="0" borderId="16" xfId="6" applyFont="1" applyBorder="1" applyAlignment="1"/>
    <xf numFmtId="0" fontId="12" fillId="0" borderId="0" xfId="6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7" fillId="0" borderId="0" xfId="11" applyFont="1" applyAlignment="1">
      <alignment horizontal="left" indent="2"/>
    </xf>
    <xf numFmtId="3" fontId="7" fillId="0" borderId="0" xfId="6" applyNumberFormat="1" applyFont="1"/>
    <xf numFmtId="0" fontId="4" fillId="0" borderId="0" xfId="6" applyFont="1" applyAlignment="1">
      <alignment horizontal="left" wrapText="1"/>
    </xf>
    <xf numFmtId="187" fontId="10" fillId="3" borderId="1" xfId="1" applyNumberFormat="1" applyFont="1" applyFill="1" applyBorder="1"/>
    <xf numFmtId="187" fontId="10" fillId="4" borderId="1" xfId="1" applyNumberFormat="1" applyFont="1" applyFill="1" applyBorder="1"/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5" fontId="7" fillId="0" borderId="0" xfId="6" applyNumberFormat="1" applyFont="1"/>
    <xf numFmtId="0" fontId="13" fillId="0" borderId="0" xfId="6" applyFont="1" applyAlignment="1">
      <alignment horizontal="left"/>
    </xf>
    <xf numFmtId="0" fontId="4" fillId="0" borderId="0" xfId="6" applyFont="1" applyFill="1"/>
    <xf numFmtId="0" fontId="10" fillId="0" borderId="4" xfId="0" applyFont="1" applyFill="1" applyBorder="1" applyAlignment="1"/>
    <xf numFmtId="0" fontId="9" fillId="0" borderId="0" xfId="0" applyFont="1" applyBorder="1"/>
    <xf numFmtId="187" fontId="9" fillId="0" borderId="0" xfId="1" applyNumberFormat="1" applyFont="1" applyBorder="1"/>
    <xf numFmtId="187" fontId="10" fillId="0" borderId="1" xfId="1" applyNumberFormat="1" applyFont="1" applyFill="1" applyBorder="1" applyAlignment="1"/>
    <xf numFmtId="0" fontId="9" fillId="0" borderId="1" xfId="0" applyFont="1" applyFill="1" applyBorder="1" applyAlignment="1">
      <alignment horizontal="right"/>
    </xf>
    <xf numFmtId="0" fontId="9" fillId="0" borderId="1" xfId="0" applyFont="1" applyBorder="1" applyAlignment="1">
      <alignment horizontal="right"/>
    </xf>
    <xf numFmtId="187" fontId="9" fillId="0" borderId="1" xfId="1" applyNumberFormat="1" applyFont="1" applyBorder="1" applyAlignment="1">
      <alignment horizontal="right"/>
    </xf>
    <xf numFmtId="0" fontId="12" fillId="0" borderId="0" xfId="6" applyFont="1" applyAlignment="1">
      <alignment horizontal="center"/>
    </xf>
    <xf numFmtId="0" fontId="14" fillId="0" borderId="0" xfId="6" applyFont="1" applyBorder="1" applyAlignment="1">
      <alignment horizontal="center"/>
    </xf>
    <xf numFmtId="0" fontId="14" fillId="0" borderId="18" xfId="6" applyFont="1" applyBorder="1" applyAlignment="1">
      <alignment horizontal="center"/>
    </xf>
    <xf numFmtId="0" fontId="7" fillId="0" borderId="20" xfId="11" applyFont="1" applyBorder="1" applyAlignment="1">
      <alignment horizontal="left" vertical="top"/>
    </xf>
    <xf numFmtId="0" fontId="7" fillId="0" borderId="0" xfId="11" applyFont="1" applyBorder="1" applyAlignment="1">
      <alignment horizontal="left" vertical="top"/>
    </xf>
    <xf numFmtId="0" fontId="7" fillId="0" borderId="15" xfId="11" applyFont="1" applyBorder="1" applyAlignment="1">
      <alignment horizontal="left" vertical="top"/>
    </xf>
    <xf numFmtId="0" fontId="4" fillId="0" borderId="6" xfId="11" applyFont="1" applyBorder="1" applyAlignment="1">
      <alignment horizontal="center" vertical="center"/>
    </xf>
    <xf numFmtId="0" fontId="4" fillId="0" borderId="7" xfId="11" applyFont="1" applyBorder="1" applyAlignment="1">
      <alignment horizontal="center" vertical="center"/>
    </xf>
    <xf numFmtId="0" fontId="4" fillId="0" borderId="4" xfId="11" applyFont="1" applyBorder="1" applyAlignment="1">
      <alignment horizontal="center"/>
    </xf>
    <xf numFmtId="0" fontId="4" fillId="0" borderId="5" xfId="11" applyFont="1" applyBorder="1" applyAlignment="1">
      <alignment horizontal="center"/>
    </xf>
    <xf numFmtId="0" fontId="4" fillId="0" borderId="3" xfId="11" applyFont="1" applyBorder="1" applyAlignment="1">
      <alignment horizontal="center"/>
    </xf>
    <xf numFmtId="0" fontId="4" fillId="0" borderId="1" xfId="11" applyFont="1" applyBorder="1" applyAlignment="1">
      <alignment horizontal="center"/>
    </xf>
    <xf numFmtId="187" fontId="7" fillId="0" borderId="13" xfId="12" applyNumberFormat="1" applyFont="1" applyBorder="1" applyAlignment="1">
      <alignment horizontal="center"/>
    </xf>
    <xf numFmtId="187" fontId="7" fillId="0" borderId="14" xfId="12" applyNumberFormat="1" applyFont="1" applyBorder="1" applyAlignment="1">
      <alignment horizontal="center"/>
    </xf>
    <xf numFmtId="187" fontId="7" fillId="0" borderId="10" xfId="12" applyNumberFormat="1" applyFont="1" applyBorder="1" applyAlignment="1">
      <alignment horizontal="center"/>
    </xf>
    <xf numFmtId="187" fontId="7" fillId="0" borderId="11" xfId="12" applyNumberFormat="1" applyFont="1" applyBorder="1" applyAlignment="1">
      <alignment horizontal="center"/>
    </xf>
    <xf numFmtId="187" fontId="4" fillId="0" borderId="10" xfId="12" applyNumberFormat="1" applyFont="1" applyBorder="1" applyAlignment="1">
      <alignment horizontal="center"/>
    </xf>
    <xf numFmtId="187" fontId="4" fillId="0" borderId="11" xfId="12" applyNumberFormat="1" applyFont="1" applyBorder="1" applyAlignment="1">
      <alignment horizontal="center"/>
    </xf>
    <xf numFmtId="187" fontId="7" fillId="0" borderId="2" xfId="12" applyNumberFormat="1" applyFont="1" applyBorder="1" applyAlignment="1">
      <alignment horizontal="center"/>
    </xf>
    <xf numFmtId="187" fontId="7" fillId="0" borderId="4" xfId="12" applyNumberFormat="1" applyFont="1" applyBorder="1" applyAlignment="1">
      <alignment horizontal="center"/>
    </xf>
    <xf numFmtId="187" fontId="7" fillId="0" borderId="3" xfId="12" applyNumberFormat="1" applyFont="1" applyBorder="1" applyAlignment="1">
      <alignment horizontal="center"/>
    </xf>
    <xf numFmtId="187" fontId="7" fillId="0" borderId="1" xfId="12" applyNumberFormat="1" applyFont="1" applyBorder="1" applyAlignment="1">
      <alignment horizontal="center"/>
    </xf>
    <xf numFmtId="0" fontId="7" fillId="0" borderId="20" xfId="11" applyFont="1" applyBorder="1" applyAlignment="1">
      <alignment vertical="top"/>
    </xf>
    <xf numFmtId="0" fontId="7" fillId="0" borderId="0" xfId="11" applyFont="1" applyBorder="1" applyAlignment="1">
      <alignment vertical="top"/>
    </xf>
    <xf numFmtId="0" fontId="7" fillId="0" borderId="0" xfId="11" applyFont="1" applyBorder="1" applyAlignment="1">
      <alignment horizontal="left" vertical="top" wrapText="1"/>
    </xf>
    <xf numFmtId="0" fontId="7" fillId="0" borderId="15" xfId="11" applyFont="1" applyBorder="1" applyAlignment="1">
      <alignment horizontal="left" vertical="top" wrapText="1"/>
    </xf>
    <xf numFmtId="187" fontId="7" fillId="0" borderId="12" xfId="12" applyNumberFormat="1" applyFont="1" applyBorder="1" applyAlignment="1">
      <alignment horizontal="center"/>
    </xf>
    <xf numFmtId="0" fontId="7" fillId="0" borderId="20" xfId="11" applyFont="1" applyBorder="1" applyAlignment="1">
      <alignment horizontal="left"/>
    </xf>
    <xf numFmtId="0" fontId="7" fillId="0" borderId="0" xfId="11" applyFont="1" applyBorder="1" applyAlignment="1">
      <alignment horizontal="left"/>
    </xf>
    <xf numFmtId="0" fontId="7" fillId="0" borderId="15" xfId="11" applyFont="1" applyBorder="1" applyAlignment="1">
      <alignment horizontal="left"/>
    </xf>
    <xf numFmtId="0" fontId="7" fillId="0" borderId="0" xfId="11" applyFont="1" applyBorder="1" applyAlignment="1">
      <alignment horizontal="center"/>
    </xf>
    <xf numFmtId="0" fontId="7" fillId="0" borderId="15" xfId="11" applyFont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4" fillId="0" borderId="0" xfId="11" applyFont="1" applyAlignment="1">
      <alignment horizontal="left" wrapText="1"/>
    </xf>
    <xf numFmtId="41" fontId="4" fillId="0" borderId="0" xfId="6" applyNumberFormat="1" applyFont="1" applyAlignment="1">
      <alignment horizontal="center" wrapText="1" shrinkToFi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4" fillId="0" borderId="0" xfId="6" applyFont="1" applyAlignment="1">
      <alignment horizontal="left" wrapText="1"/>
    </xf>
    <xf numFmtId="0" fontId="4" fillId="0" borderId="0" xfId="6" applyFont="1" applyBorder="1" applyAlignment="1">
      <alignment horizontal="center"/>
    </xf>
    <xf numFmtId="0" fontId="4" fillId="0" borderId="0" xfId="11" applyFont="1" applyAlignment="1">
      <alignment horizontal="left" vertical="top" wrapText="1"/>
    </xf>
    <xf numFmtId="0" fontId="7" fillId="0" borderId="0" xfId="6" applyFont="1" applyAlignment="1">
      <alignment horizontal="left" vertical="top" wrapText="1"/>
    </xf>
    <xf numFmtId="0" fontId="7" fillId="0" borderId="0" xfId="6" applyFont="1" applyBorder="1" applyAlignment="1">
      <alignment horizontal="left"/>
    </xf>
  </cellXfs>
  <cellStyles count="14">
    <cellStyle name="Comma 2" xfId="12"/>
    <cellStyle name="Comma 3" xfId="13"/>
    <cellStyle name="Normal 2" xfId="11"/>
    <cellStyle name="เครื่องหมายจุลภาค" xfId="1" builtinId="3"/>
    <cellStyle name="เครื่องหมายจุลภาค 2" xfId="2"/>
    <cellStyle name="เครื่องหมายจุลภาค 2 2" xfId="3"/>
    <cellStyle name="เครื่องหมายจุลภาค 3" xfId="4"/>
    <cellStyle name="เครื่องหมายจุลภาค 4" xfId="5"/>
    <cellStyle name="ปกติ" xfId="0" builtinId="0"/>
    <cellStyle name="ปกติ 2" xfId="6"/>
    <cellStyle name="ปกติ 3" xfId="7"/>
    <cellStyle name="ปกติ 3 2" xfId="8"/>
    <cellStyle name="ปกติ 4" xfId="9"/>
    <cellStyle name="ปกติ 5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tabSelected="1" view="pageBreakPreview" topLeftCell="A46" zoomScaleSheetLayoutView="100" workbookViewId="0">
      <selection activeCell="O39" sqref="O39"/>
    </sheetView>
  </sheetViews>
  <sheetFormatPr defaultRowHeight="21"/>
  <cols>
    <col min="1" max="1" width="34.75" style="6" customWidth="1"/>
    <col min="2" max="2" width="9.375" style="6" customWidth="1"/>
    <col min="3" max="3" width="10.375" style="6" customWidth="1"/>
    <col min="4" max="4" width="6.625" style="6" customWidth="1"/>
    <col min="5" max="7" width="8.25" style="6" customWidth="1"/>
    <col min="8" max="8" width="6.5" style="6" customWidth="1"/>
    <col min="9" max="9" width="13.5" style="6" customWidth="1"/>
    <col min="10" max="11" width="8.25" style="6" customWidth="1"/>
    <col min="12" max="12" width="10.25" style="6" customWidth="1"/>
    <col min="13" max="14" width="8.25" style="6" customWidth="1"/>
    <col min="15" max="16384" width="9" style="6"/>
  </cols>
  <sheetData>
    <row r="1" spans="1:14" s="5" customFormat="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27"/>
    </row>
    <row r="2" spans="1:14" s="5" customFormat="1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27"/>
    </row>
    <row r="3" spans="1:14" s="5" customFormat="1" ht="21.75" thickBot="1">
      <c r="A3" s="84" t="s">
        <v>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27"/>
    </row>
    <row r="4" spans="1:14" s="5" customFormat="1" ht="21.75" thickTop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27"/>
    </row>
    <row r="5" spans="1:14">
      <c r="A5" s="5" t="s">
        <v>193</v>
      </c>
      <c r="B5" s="7"/>
      <c r="C5" s="7"/>
      <c r="D5" s="7"/>
      <c r="E5" s="5"/>
      <c r="F5" s="7"/>
      <c r="G5" s="5"/>
    </row>
    <row r="6" spans="1:14">
      <c r="A6" s="8" t="s">
        <v>194</v>
      </c>
    </row>
    <row r="7" spans="1:14">
      <c r="A7" s="8" t="s">
        <v>195</v>
      </c>
    </row>
    <row r="8" spans="1:14">
      <c r="A8" s="8" t="s">
        <v>196</v>
      </c>
    </row>
    <row r="9" spans="1:14" s="5" customFormat="1">
      <c r="A9" s="25" t="s">
        <v>3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4" s="5" customFormat="1">
      <c r="A10" s="37" t="s">
        <v>4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5"/>
    </row>
    <row r="11" spans="1:14" s="5" customFormat="1">
      <c r="A11" s="37" t="s">
        <v>5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5"/>
    </row>
    <row r="12" spans="1:14" s="5" customFormat="1">
      <c r="A12" s="37" t="s">
        <v>6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5"/>
    </row>
    <row r="13" spans="1:14" s="5" customFormat="1">
      <c r="A13" s="37" t="s">
        <v>7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5"/>
    </row>
    <row r="14" spans="1:14" s="5" customFormat="1">
      <c r="A14" s="37" t="s">
        <v>8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5"/>
    </row>
    <row r="15" spans="1:14" s="5" customFormat="1">
      <c r="A15" s="37" t="s">
        <v>9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5"/>
    </row>
    <row r="16" spans="1:14" s="5" customFormat="1">
      <c r="A16" s="37" t="s">
        <v>10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26"/>
    </row>
    <row r="17" spans="1:14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6"/>
    </row>
    <row r="18" spans="1:14">
      <c r="A18" s="25" t="s">
        <v>11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31"/>
    </row>
    <row r="19" spans="1:14">
      <c r="A19" s="38" t="s">
        <v>12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4">
      <c r="A20" s="38" t="s">
        <v>13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4">
      <c r="A21" s="38" t="s">
        <v>14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</row>
    <row r="22" spans="1:14">
      <c r="A22" s="38" t="s">
        <v>15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</row>
    <row r="23" spans="1:14">
      <c r="A23" s="39" t="s">
        <v>16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</row>
    <row r="24" spans="1:14" s="11" customFormat="1">
      <c r="A24" s="13" t="s">
        <v>17</v>
      </c>
    </row>
    <row r="25" spans="1:14" s="11" customFormat="1">
      <c r="A25" s="52" t="s">
        <v>18</v>
      </c>
      <c r="B25" s="12" t="s">
        <v>19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4" s="11" customFormat="1">
      <c r="A26" s="52"/>
      <c r="B26" s="12" t="s">
        <v>20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4" s="11" customFormat="1">
      <c r="A27" s="52" t="s">
        <v>21</v>
      </c>
      <c r="B27" s="12" t="s">
        <v>22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4" s="11" customFormat="1">
      <c r="A28" s="52" t="s">
        <v>23</v>
      </c>
      <c r="B28" s="12" t="s">
        <v>135</v>
      </c>
      <c r="C28" s="40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4" s="11" customFormat="1">
      <c r="A29" s="52"/>
      <c r="B29" s="12" t="s">
        <v>136</v>
      </c>
      <c r="C29" s="40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4" s="11" customFormat="1">
      <c r="A30" s="52"/>
      <c r="B30" s="12" t="s">
        <v>137</v>
      </c>
      <c r="C30" s="40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4" s="11" customFormat="1">
      <c r="A31" s="52" t="s">
        <v>24</v>
      </c>
      <c r="B31" s="47">
        <v>227450</v>
      </c>
      <c r="C31" s="51" t="s">
        <v>25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4" s="11" customFormat="1">
      <c r="A32" s="14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4" s="11" customFormat="1">
      <c r="A33" s="13" t="s">
        <v>26</v>
      </c>
      <c r="B33" s="31" t="s">
        <v>27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</row>
    <row r="34" spans="1:14" s="20" customFormat="1" ht="9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4" s="7" customFormat="1">
      <c r="A35" s="5" t="s">
        <v>28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4" s="7" customFormat="1">
      <c r="A36" s="6" t="s">
        <v>132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4" s="7" customFormat="1">
      <c r="A37" s="6" t="s">
        <v>133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4" s="7" customFormat="1">
      <c r="A38" s="6" t="s">
        <v>134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4" s="7" customFormat="1" ht="68.25" customHeight="1">
      <c r="A39" s="122" t="s">
        <v>199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</row>
    <row r="40" spans="1:14" s="7" customFormat="1" ht="11.2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4" s="7" customFormat="1">
      <c r="A41" s="8" t="s">
        <v>29</v>
      </c>
      <c r="B41" s="49">
        <v>227450</v>
      </c>
      <c r="C41" s="50" t="s">
        <v>30</v>
      </c>
      <c r="D41" s="48"/>
      <c r="F41" s="6"/>
      <c r="G41" s="6"/>
      <c r="H41" s="6"/>
      <c r="I41" s="6"/>
      <c r="J41" s="6"/>
      <c r="K41" s="6"/>
      <c r="L41" s="6"/>
      <c r="M41" s="6"/>
    </row>
    <row r="42" spans="1:14" ht="10.5" customHeight="1">
      <c r="A42" s="8"/>
      <c r="B42" s="15"/>
      <c r="C42" s="15"/>
      <c r="D42" s="15"/>
      <c r="E42" s="5"/>
    </row>
    <row r="43" spans="1:14">
      <c r="A43" s="88" t="s">
        <v>31</v>
      </c>
      <c r="B43" s="90" t="s">
        <v>32</v>
      </c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2"/>
      <c r="N43" s="32"/>
    </row>
    <row r="44" spans="1:14">
      <c r="A44" s="89"/>
      <c r="B44" s="93" t="s">
        <v>33</v>
      </c>
      <c r="C44" s="93"/>
      <c r="D44" s="90" t="s">
        <v>34</v>
      </c>
      <c r="E44" s="92"/>
      <c r="F44" s="90" t="s">
        <v>35</v>
      </c>
      <c r="G44" s="92"/>
      <c r="H44" s="90" t="s">
        <v>36</v>
      </c>
      <c r="I44" s="92"/>
      <c r="J44" s="90" t="s">
        <v>37</v>
      </c>
      <c r="K44" s="92"/>
      <c r="L44" s="90" t="s">
        <v>38</v>
      </c>
      <c r="M44" s="92"/>
      <c r="N44" s="32"/>
    </row>
    <row r="45" spans="1:14" ht="21.75" thickBot="1">
      <c r="A45" s="16" t="s">
        <v>39</v>
      </c>
      <c r="B45" s="96">
        <f>SUM(B46:C48)</f>
        <v>0</v>
      </c>
      <c r="C45" s="97"/>
      <c r="D45" s="98">
        <f>SUM(D46:E48)</f>
        <v>227450</v>
      </c>
      <c r="E45" s="99"/>
      <c r="F45" s="98">
        <f>SUM(F46:G48)</f>
        <v>0</v>
      </c>
      <c r="G45" s="99"/>
      <c r="H45" s="98">
        <f>SUM(H46:I48)</f>
        <v>0</v>
      </c>
      <c r="I45" s="99"/>
      <c r="J45" s="98">
        <f>SUM(J46:K48)</f>
        <v>0</v>
      </c>
      <c r="K45" s="99"/>
      <c r="L45" s="98">
        <f>SUM(B45:K45)</f>
        <v>227450</v>
      </c>
      <c r="M45" s="99"/>
      <c r="N45" s="33"/>
    </row>
    <row r="46" spans="1:14" ht="21.75" thickTop="1">
      <c r="A46" s="17" t="s">
        <v>129</v>
      </c>
      <c r="B46" s="100"/>
      <c r="C46" s="100"/>
      <c r="D46" s="94">
        <v>5400</v>
      </c>
      <c r="E46" s="95"/>
      <c r="F46" s="94"/>
      <c r="G46" s="95"/>
      <c r="H46" s="94"/>
      <c r="I46" s="95"/>
      <c r="J46" s="94"/>
      <c r="K46" s="95"/>
      <c r="L46" s="94">
        <f>SUM(B46:K46)</f>
        <v>5400</v>
      </c>
      <c r="M46" s="95"/>
    </row>
    <row r="47" spans="1:14">
      <c r="A47" s="18" t="s">
        <v>130</v>
      </c>
      <c r="B47" s="103"/>
      <c r="C47" s="103"/>
      <c r="D47" s="101">
        <v>195150</v>
      </c>
      <c r="E47" s="102"/>
      <c r="F47" s="101"/>
      <c r="G47" s="102"/>
      <c r="H47" s="101"/>
      <c r="I47" s="102"/>
      <c r="J47" s="101"/>
      <c r="K47" s="102"/>
      <c r="L47" s="101">
        <f>SUM(B47:K47)</f>
        <v>195150</v>
      </c>
      <c r="M47" s="102"/>
    </row>
    <row r="48" spans="1:14">
      <c r="A48" s="18" t="s">
        <v>131</v>
      </c>
      <c r="B48" s="103"/>
      <c r="C48" s="103"/>
      <c r="D48" s="101">
        <v>26900</v>
      </c>
      <c r="E48" s="102"/>
      <c r="F48" s="101"/>
      <c r="G48" s="102"/>
      <c r="H48" s="101"/>
      <c r="I48" s="102"/>
      <c r="J48" s="101"/>
      <c r="K48" s="102"/>
      <c r="L48" s="101">
        <f>SUM(B48:K48)</f>
        <v>26900</v>
      </c>
      <c r="M48" s="102"/>
    </row>
    <row r="49" spans="1:13" ht="12.75" customHeight="1">
      <c r="A49" s="19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</row>
    <row r="50" spans="1:13">
      <c r="A50" s="11" t="s">
        <v>40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7"/>
    </row>
    <row r="51" spans="1:13">
      <c r="A51" s="93" t="s">
        <v>41</v>
      </c>
      <c r="B51" s="93"/>
      <c r="C51" s="93"/>
      <c r="D51" s="90"/>
      <c r="E51" s="90" t="s">
        <v>42</v>
      </c>
      <c r="F51" s="91"/>
      <c r="G51" s="91"/>
      <c r="H51" s="92"/>
      <c r="I51" s="91" t="s">
        <v>43</v>
      </c>
      <c r="J51" s="91"/>
      <c r="K51" s="91"/>
      <c r="L51" s="92"/>
      <c r="M51" s="7"/>
    </row>
    <row r="52" spans="1:13" s="34" customFormat="1" ht="24" customHeight="1">
      <c r="A52" s="109" t="s">
        <v>44</v>
      </c>
      <c r="B52" s="110"/>
      <c r="C52" s="110"/>
      <c r="D52" s="110"/>
      <c r="E52" s="109" t="s">
        <v>45</v>
      </c>
      <c r="F52" s="110"/>
      <c r="G52" s="110"/>
      <c r="H52" s="111"/>
      <c r="I52" s="112" t="s">
        <v>46</v>
      </c>
      <c r="J52" s="112"/>
      <c r="K52" s="112"/>
      <c r="L52" s="113"/>
      <c r="M52" s="35"/>
    </row>
    <row r="53" spans="1:13" s="41" customFormat="1" ht="28.5" customHeight="1">
      <c r="A53" s="104" t="s">
        <v>47</v>
      </c>
      <c r="B53" s="105"/>
      <c r="C53" s="105"/>
      <c r="D53" s="105"/>
      <c r="E53" s="85" t="s">
        <v>48</v>
      </c>
      <c r="F53" s="86"/>
      <c r="G53" s="86"/>
      <c r="H53" s="87"/>
      <c r="I53" s="106" t="s">
        <v>49</v>
      </c>
      <c r="J53" s="106"/>
      <c r="K53" s="106"/>
      <c r="L53" s="107"/>
      <c r="M53" s="24"/>
    </row>
    <row r="54" spans="1:13" s="41" customFormat="1">
      <c r="A54" s="53" t="s">
        <v>50</v>
      </c>
      <c r="B54" s="54"/>
      <c r="C54" s="54"/>
      <c r="D54" s="54"/>
      <c r="E54" s="53" t="s">
        <v>51</v>
      </c>
      <c r="F54" s="54"/>
      <c r="G54" s="54"/>
      <c r="H54" s="55"/>
      <c r="I54" s="54" t="s">
        <v>52</v>
      </c>
      <c r="J54" s="54"/>
      <c r="K54" s="54"/>
      <c r="L54" s="55"/>
      <c r="M54" s="24"/>
    </row>
    <row r="55" spans="1:13" s="41" customFormat="1">
      <c r="A55" s="56" t="s">
        <v>53</v>
      </c>
      <c r="B55" s="44"/>
      <c r="C55" s="44"/>
      <c r="D55" s="44"/>
      <c r="E55" s="56"/>
      <c r="F55" s="44"/>
      <c r="G55" s="44"/>
      <c r="H55" s="45"/>
      <c r="I55" s="58"/>
      <c r="J55" s="44"/>
      <c r="K55" s="44"/>
      <c r="L55" s="45"/>
      <c r="M55" s="24"/>
    </row>
    <row r="56" spans="1:13" s="41" customFormat="1">
      <c r="A56" s="57" t="s">
        <v>54</v>
      </c>
      <c r="B56" s="42"/>
      <c r="C56" s="42"/>
      <c r="D56" s="42"/>
      <c r="E56" s="57" t="s">
        <v>55</v>
      </c>
      <c r="F56" s="42"/>
      <c r="G56" s="42"/>
      <c r="H56" s="43"/>
      <c r="I56" s="42" t="s">
        <v>55</v>
      </c>
      <c r="J56" s="42"/>
      <c r="K56" s="42"/>
      <c r="L56" s="43"/>
      <c r="M56" s="24"/>
    </row>
    <row r="57" spans="1:13" s="41" customFormat="1">
      <c r="A57" s="56" t="s">
        <v>56</v>
      </c>
      <c r="B57" s="44"/>
      <c r="C57" s="44"/>
      <c r="D57" s="44"/>
      <c r="E57" s="56" t="s">
        <v>57</v>
      </c>
      <c r="F57" s="44"/>
      <c r="G57" s="44"/>
      <c r="H57" s="45"/>
      <c r="I57" s="44" t="s">
        <v>58</v>
      </c>
      <c r="J57" s="44"/>
      <c r="K57" s="44"/>
      <c r="L57" s="45"/>
      <c r="M57" s="24"/>
    </row>
    <row r="58" spans="1:13" ht="13.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13">
      <c r="A59" s="8" t="s">
        <v>59</v>
      </c>
      <c r="B59" s="15"/>
      <c r="C59" s="15"/>
      <c r="D59" s="15"/>
      <c r="E59" s="5"/>
    </row>
    <row r="60" spans="1:13">
      <c r="A60" s="24" t="s">
        <v>60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</row>
    <row r="61" spans="1:13">
      <c r="A61" s="24" t="s">
        <v>61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1:13">
      <c r="A62" s="24" t="s">
        <v>62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1:13">
      <c r="A63" s="24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1:13">
      <c r="A64" s="32" t="s">
        <v>63</v>
      </c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</row>
    <row r="65" spans="1:5">
      <c r="A65" s="24" t="s">
        <v>64</v>
      </c>
      <c r="B65" s="15"/>
      <c r="C65" s="15"/>
      <c r="D65" s="15"/>
      <c r="E65" s="5"/>
    </row>
    <row r="66" spans="1:5">
      <c r="A66" s="23" t="s">
        <v>198</v>
      </c>
      <c r="B66" s="15"/>
      <c r="C66" s="15"/>
      <c r="D66" s="15"/>
      <c r="E66" s="5"/>
    </row>
    <row r="67" spans="1:5">
      <c r="A67" s="8"/>
      <c r="B67" s="15"/>
      <c r="C67" s="15"/>
      <c r="D67" s="15"/>
      <c r="E67" s="5"/>
    </row>
    <row r="68" spans="1:5">
      <c r="A68" s="8"/>
      <c r="B68" s="15"/>
      <c r="C68" s="15"/>
      <c r="D68" s="15"/>
      <c r="E68" s="5"/>
    </row>
    <row r="69" spans="1:5">
      <c r="A69" s="8"/>
      <c r="B69" s="15"/>
      <c r="C69" s="15"/>
      <c r="D69" s="15"/>
      <c r="E69" s="5"/>
    </row>
    <row r="70" spans="1:5">
      <c r="A70" s="8"/>
      <c r="B70" s="15"/>
      <c r="C70" s="15"/>
      <c r="D70" s="15"/>
      <c r="E70" s="5"/>
    </row>
    <row r="71" spans="1:5">
      <c r="A71" s="8"/>
      <c r="B71" s="15"/>
      <c r="C71" s="15"/>
      <c r="D71" s="15"/>
      <c r="E71" s="5"/>
    </row>
    <row r="72" spans="1:5">
      <c r="A72" s="8"/>
      <c r="B72" s="15"/>
      <c r="C72" s="15"/>
      <c r="D72" s="15"/>
      <c r="E72" s="5"/>
    </row>
    <row r="73" spans="1:5">
      <c r="A73" s="8"/>
      <c r="B73" s="15"/>
      <c r="C73" s="15"/>
      <c r="D73" s="15"/>
      <c r="E73" s="5"/>
    </row>
    <row r="74" spans="1:5">
      <c r="A74" s="8"/>
      <c r="B74" s="15"/>
      <c r="C74" s="15"/>
      <c r="D74" s="15"/>
      <c r="E74" s="5"/>
    </row>
    <row r="75" spans="1:5">
      <c r="A75" s="8"/>
      <c r="B75" s="15"/>
      <c r="C75" s="15"/>
      <c r="D75" s="15"/>
      <c r="E75" s="5"/>
    </row>
    <row r="76" spans="1:5">
      <c r="A76" s="8"/>
      <c r="B76" s="15"/>
      <c r="C76" s="15"/>
      <c r="D76" s="15"/>
      <c r="E76" s="5"/>
    </row>
    <row r="77" spans="1:5">
      <c r="A77" s="8"/>
      <c r="B77" s="15"/>
      <c r="C77" s="15"/>
      <c r="D77" s="15"/>
      <c r="E77" s="5"/>
    </row>
    <row r="78" spans="1:5">
      <c r="A78" s="8"/>
      <c r="B78" s="15"/>
      <c r="C78" s="15"/>
      <c r="D78" s="15"/>
      <c r="E78" s="5"/>
    </row>
    <row r="79" spans="1:5">
      <c r="A79" s="8"/>
      <c r="B79" s="15"/>
      <c r="C79" s="15"/>
      <c r="D79" s="15"/>
      <c r="E79" s="5"/>
    </row>
    <row r="80" spans="1:5">
      <c r="A80" s="8"/>
      <c r="B80" s="15"/>
      <c r="C80" s="15"/>
      <c r="D80" s="15"/>
      <c r="E80" s="5"/>
    </row>
    <row r="81" spans="1:5">
      <c r="A81" s="8"/>
      <c r="B81" s="15"/>
      <c r="C81" s="15"/>
      <c r="D81" s="15"/>
      <c r="E81" s="5"/>
    </row>
    <row r="82" spans="1:5">
      <c r="A82" s="8"/>
      <c r="B82" s="15"/>
      <c r="C82" s="15"/>
      <c r="D82" s="15"/>
      <c r="E82" s="5"/>
    </row>
    <row r="83" spans="1:5">
      <c r="A83" s="8"/>
      <c r="B83" s="15"/>
      <c r="C83" s="15"/>
      <c r="D83" s="15"/>
      <c r="E83" s="5"/>
    </row>
    <row r="84" spans="1:5">
      <c r="A84" s="8"/>
      <c r="B84" s="15"/>
      <c r="C84" s="15"/>
      <c r="D84" s="15"/>
      <c r="E84" s="5"/>
    </row>
    <row r="85" spans="1:5">
      <c r="A85" s="8"/>
      <c r="B85" s="15"/>
      <c r="C85" s="15"/>
      <c r="D85" s="15"/>
      <c r="E85" s="5"/>
    </row>
    <row r="86" spans="1:5">
      <c r="A86" s="8"/>
    </row>
    <row r="87" spans="1:5">
      <c r="A87" s="8"/>
    </row>
    <row r="88" spans="1:5">
      <c r="A88" s="8"/>
    </row>
  </sheetData>
  <mergeCells count="51">
    <mergeCell ref="A39:M39"/>
    <mergeCell ref="A53:D53"/>
    <mergeCell ref="I53:L53"/>
    <mergeCell ref="B49:C49"/>
    <mergeCell ref="D49:E49"/>
    <mergeCell ref="F49:G49"/>
    <mergeCell ref="H49:I49"/>
    <mergeCell ref="J49:K49"/>
    <mergeCell ref="L49:M49"/>
    <mergeCell ref="A51:D51"/>
    <mergeCell ref="E51:H51"/>
    <mergeCell ref="I51:L51"/>
    <mergeCell ref="A52:D52"/>
    <mergeCell ref="E52:H52"/>
    <mergeCell ref="I52:L52"/>
    <mergeCell ref="L48:M48"/>
    <mergeCell ref="B47:C47"/>
    <mergeCell ref="D47:E47"/>
    <mergeCell ref="F47:G47"/>
    <mergeCell ref="H47:I47"/>
    <mergeCell ref="J47:K47"/>
    <mergeCell ref="L47:M47"/>
    <mergeCell ref="B48:C48"/>
    <mergeCell ref="D48:E48"/>
    <mergeCell ref="F48:G48"/>
    <mergeCell ref="H48:I48"/>
    <mergeCell ref="J48:K48"/>
    <mergeCell ref="H45:I45"/>
    <mergeCell ref="J45:K45"/>
    <mergeCell ref="L45:M45"/>
    <mergeCell ref="B46:C46"/>
    <mergeCell ref="D46:E46"/>
    <mergeCell ref="F46:G46"/>
    <mergeCell ref="H46:I46"/>
    <mergeCell ref="J46:K46"/>
    <mergeCell ref="A1:M1"/>
    <mergeCell ref="A2:M2"/>
    <mergeCell ref="A3:M3"/>
    <mergeCell ref="E53:H53"/>
    <mergeCell ref="A43:A44"/>
    <mergeCell ref="B43:M43"/>
    <mergeCell ref="B44:C44"/>
    <mergeCell ref="D44:E44"/>
    <mergeCell ref="F44:G44"/>
    <mergeCell ref="H44:I44"/>
    <mergeCell ref="J44:K44"/>
    <mergeCell ref="L44:M44"/>
    <mergeCell ref="L46:M46"/>
    <mergeCell ref="B45:C45"/>
    <mergeCell ref="D45:E45"/>
    <mergeCell ref="F45:G45"/>
  </mergeCells>
  <pageMargins left="0.55118110236220474" right="0.47244094488188981" top="0.70866141732283472" bottom="0.59055118110236227" header="0.31496062992125984" footer="0.31496062992125984"/>
  <pageSetup paperSize="9" scale="60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view="pageBreakPreview" topLeftCell="A34" zoomScale="80" zoomScaleSheetLayoutView="80" workbookViewId="0">
      <selection activeCell="B49" sqref="B49"/>
    </sheetView>
  </sheetViews>
  <sheetFormatPr defaultColWidth="9" defaultRowHeight="21"/>
  <cols>
    <col min="1" max="1" width="4.125" style="6" customWidth="1"/>
    <col min="2" max="2" width="42.25" style="6" customWidth="1"/>
    <col min="3" max="3" width="12.125" style="6" customWidth="1"/>
    <col min="4" max="8" width="12.75" style="6" customWidth="1"/>
    <col min="9" max="9" width="19.25" style="6" customWidth="1"/>
    <col min="10" max="16384" width="9" style="6"/>
  </cols>
  <sheetData>
    <row r="1" spans="1:17" s="5" customFormat="1">
      <c r="A1" s="82" t="s">
        <v>65</v>
      </c>
      <c r="B1" s="82"/>
      <c r="C1" s="82"/>
      <c r="D1" s="82"/>
      <c r="E1" s="82"/>
      <c r="F1" s="82"/>
      <c r="G1" s="82"/>
      <c r="H1" s="82"/>
      <c r="I1" s="27"/>
      <c r="J1" s="27"/>
      <c r="K1" s="27"/>
      <c r="L1" s="27"/>
      <c r="M1" s="27"/>
      <c r="N1" s="27"/>
    </row>
    <row r="2" spans="1:17" s="5" customFormat="1">
      <c r="A2" s="59"/>
      <c r="B2" s="59"/>
      <c r="C2" s="59"/>
      <c r="D2" s="59"/>
      <c r="E2" s="59"/>
      <c r="F2" s="59"/>
      <c r="G2" s="59"/>
      <c r="H2" s="59"/>
      <c r="I2" s="27"/>
      <c r="J2" s="27"/>
      <c r="K2" s="27"/>
      <c r="L2" s="27"/>
      <c r="M2" s="27"/>
      <c r="N2" s="27"/>
    </row>
    <row r="3" spans="1:17">
      <c r="A3" s="9" t="s">
        <v>192</v>
      </c>
      <c r="C3" s="7"/>
      <c r="D3" s="7"/>
      <c r="E3" s="7"/>
      <c r="G3" s="7"/>
      <c r="H3" s="5"/>
    </row>
    <row r="4" spans="1:17" ht="13.5" customHeight="1">
      <c r="B4" s="8"/>
    </row>
    <row r="5" spans="1:17" s="5" customFormat="1">
      <c r="B5" s="8" t="s">
        <v>66</v>
      </c>
    </row>
    <row r="6" spans="1:17" s="5" customFormat="1">
      <c r="A6" s="37" t="s">
        <v>84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5"/>
    </row>
    <row r="7" spans="1:17" s="5" customFormat="1">
      <c r="A7" s="37" t="s">
        <v>85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5"/>
    </row>
    <row r="8" spans="1:17">
      <c r="A8" s="37" t="s">
        <v>86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5"/>
      <c r="P8" s="5"/>
      <c r="Q8" s="5"/>
    </row>
    <row r="9" spans="1:17" s="5" customFormat="1">
      <c r="A9" s="37" t="s">
        <v>87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5"/>
    </row>
    <row r="10" spans="1:17">
      <c r="A10" s="37" t="s">
        <v>88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5"/>
      <c r="P10" s="5"/>
      <c r="Q10" s="5"/>
    </row>
    <row r="11" spans="1:17">
      <c r="A11" s="37" t="s">
        <v>89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5"/>
      <c r="P11" s="5"/>
      <c r="Q11" s="5"/>
    </row>
    <row r="12" spans="1:17">
      <c r="A12" s="37" t="s">
        <v>90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5"/>
      <c r="P12" s="5"/>
      <c r="Q12" s="5"/>
    </row>
    <row r="13" spans="1:17">
      <c r="A13" s="37" t="s">
        <v>91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5"/>
    </row>
    <row r="14" spans="1:17">
      <c r="A14" s="37" t="s">
        <v>92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26"/>
      <c r="P14" s="5"/>
      <c r="Q14" s="5"/>
    </row>
    <row r="15" spans="1:17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26"/>
      <c r="P15" s="5"/>
      <c r="Q15" s="5"/>
    </row>
    <row r="16" spans="1:17">
      <c r="A16" s="37"/>
      <c r="B16" s="25" t="s">
        <v>67</v>
      </c>
      <c r="C16" s="26"/>
      <c r="D16" s="26"/>
      <c r="E16" s="26"/>
      <c r="F16" s="37"/>
      <c r="G16" s="37"/>
      <c r="H16" s="37"/>
      <c r="I16" s="37"/>
      <c r="J16" s="37"/>
      <c r="K16" s="37"/>
      <c r="L16" s="37"/>
      <c r="M16" s="37"/>
      <c r="N16" s="37"/>
      <c r="O16" s="26"/>
      <c r="P16" s="5"/>
      <c r="Q16" s="5"/>
    </row>
    <row r="17" spans="1:17">
      <c r="A17" s="37"/>
      <c r="B17" s="24" t="s">
        <v>93</v>
      </c>
      <c r="C17" s="24"/>
      <c r="D17" s="24"/>
      <c r="E17" s="24"/>
      <c r="F17" s="37"/>
      <c r="G17" s="37"/>
      <c r="H17" s="37"/>
      <c r="I17" s="37"/>
      <c r="J17" s="37"/>
      <c r="K17" s="37"/>
      <c r="L17" s="37"/>
      <c r="M17" s="37"/>
      <c r="N17" s="37"/>
      <c r="O17" s="26"/>
      <c r="P17" s="5"/>
      <c r="Q17" s="5"/>
    </row>
    <row r="18" spans="1:17">
      <c r="A18" s="37"/>
      <c r="B18" s="24" t="s">
        <v>94</v>
      </c>
      <c r="C18" s="24"/>
      <c r="D18" s="24"/>
      <c r="E18" s="24"/>
      <c r="F18" s="37"/>
      <c r="G18" s="37"/>
      <c r="H18" s="37"/>
      <c r="I18" s="37"/>
      <c r="J18" s="37"/>
      <c r="K18" s="37"/>
      <c r="L18" s="37"/>
      <c r="M18" s="37"/>
      <c r="N18" s="37"/>
      <c r="O18" s="26"/>
      <c r="P18" s="5"/>
      <c r="Q18" s="5"/>
    </row>
    <row r="19" spans="1:17">
      <c r="A19" s="37"/>
      <c r="B19" s="24" t="s">
        <v>95</v>
      </c>
      <c r="C19" s="24"/>
      <c r="D19" s="24"/>
      <c r="E19" s="24"/>
      <c r="F19" s="37"/>
      <c r="G19" s="37"/>
      <c r="H19" s="37"/>
      <c r="I19" s="37"/>
      <c r="J19" s="37"/>
      <c r="K19" s="37"/>
      <c r="L19" s="37"/>
      <c r="M19" s="37"/>
      <c r="N19" s="37"/>
      <c r="O19" s="26"/>
      <c r="P19" s="5"/>
      <c r="Q19" s="5"/>
    </row>
    <row r="20" spans="1:17">
      <c r="A20" s="37"/>
      <c r="B20" s="24"/>
      <c r="C20" s="24"/>
      <c r="D20" s="24"/>
      <c r="E20" s="24"/>
      <c r="F20" s="37"/>
      <c r="G20" s="37"/>
      <c r="H20" s="37"/>
      <c r="I20" s="37"/>
      <c r="J20" s="37"/>
      <c r="K20" s="37"/>
      <c r="L20" s="37"/>
      <c r="M20" s="37"/>
      <c r="N20" s="37"/>
      <c r="O20" s="26"/>
      <c r="P20" s="5"/>
      <c r="Q20" s="5"/>
    </row>
    <row r="21" spans="1:17">
      <c r="A21" s="37"/>
      <c r="B21" s="13" t="s">
        <v>68</v>
      </c>
      <c r="F21" s="37"/>
      <c r="G21" s="37"/>
      <c r="H21" s="37"/>
      <c r="I21" s="37"/>
      <c r="J21" s="37"/>
      <c r="K21" s="37"/>
      <c r="L21" s="37"/>
      <c r="M21" s="37"/>
      <c r="N21" s="37"/>
      <c r="O21" s="26"/>
      <c r="P21" s="5"/>
      <c r="Q21" s="5"/>
    </row>
    <row r="22" spans="1:17">
      <c r="A22" s="37"/>
      <c r="B22" s="62" t="s">
        <v>96</v>
      </c>
      <c r="F22" s="37"/>
      <c r="G22" s="37"/>
      <c r="H22" s="37"/>
      <c r="I22" s="37"/>
      <c r="J22" s="37"/>
      <c r="K22" s="37"/>
      <c r="L22" s="37"/>
      <c r="M22" s="37"/>
      <c r="N22" s="37"/>
      <c r="O22" s="26"/>
      <c r="P22" s="5"/>
      <c r="Q22" s="5"/>
    </row>
    <row r="23" spans="1:17">
      <c r="A23" s="37"/>
      <c r="B23" s="62" t="s">
        <v>97</v>
      </c>
      <c r="F23" s="37"/>
      <c r="G23" s="37"/>
      <c r="H23" s="37"/>
      <c r="I23" s="37"/>
      <c r="J23" s="37"/>
      <c r="K23" s="37"/>
      <c r="L23" s="37"/>
      <c r="M23" s="37"/>
      <c r="N23" s="37"/>
      <c r="O23" s="26"/>
      <c r="P23" s="5"/>
      <c r="Q23" s="5"/>
    </row>
    <row r="24" spans="1:17">
      <c r="A24" s="37"/>
      <c r="B24" s="14" t="s">
        <v>98</v>
      </c>
      <c r="F24" s="37"/>
      <c r="G24" s="37"/>
      <c r="H24" s="37"/>
      <c r="I24" s="37"/>
      <c r="J24" s="37"/>
      <c r="K24" s="37"/>
      <c r="L24" s="37"/>
      <c r="M24" s="37"/>
      <c r="N24" s="37"/>
      <c r="O24" s="26"/>
      <c r="P24" s="5"/>
      <c r="Q24" s="5"/>
    </row>
    <row r="25" spans="1:17">
      <c r="A25" s="37"/>
      <c r="B25" s="62" t="s">
        <v>99</v>
      </c>
      <c r="F25" s="37"/>
      <c r="G25" s="37"/>
      <c r="H25" s="37"/>
      <c r="I25" s="37"/>
      <c r="J25" s="37"/>
      <c r="K25" s="37"/>
      <c r="L25" s="37"/>
      <c r="M25" s="37"/>
      <c r="N25" s="37"/>
      <c r="O25" s="26"/>
      <c r="P25" s="5"/>
      <c r="Q25" s="5"/>
    </row>
    <row r="26" spans="1:17">
      <c r="A26" s="37"/>
      <c r="B26" s="62" t="s">
        <v>100</v>
      </c>
      <c r="F26" s="37"/>
      <c r="G26" s="37"/>
      <c r="H26" s="37"/>
      <c r="I26" s="37"/>
      <c r="J26" s="37"/>
      <c r="K26" s="37"/>
      <c r="L26" s="37"/>
      <c r="M26" s="37"/>
      <c r="N26" s="37"/>
      <c r="O26" s="26"/>
      <c r="P26" s="5"/>
      <c r="Q26" s="5"/>
    </row>
    <row r="27" spans="1:17" ht="24" customHeight="1">
      <c r="A27" s="37"/>
      <c r="B27" s="115" t="s">
        <v>101</v>
      </c>
      <c r="C27" s="115"/>
      <c r="D27" s="115"/>
      <c r="E27" s="115"/>
      <c r="F27" s="115"/>
      <c r="G27" s="115"/>
      <c r="H27" s="37"/>
      <c r="I27" s="37"/>
      <c r="J27" s="37"/>
      <c r="K27" s="37"/>
      <c r="L27" s="37"/>
      <c r="M27" s="37"/>
      <c r="N27" s="37"/>
      <c r="O27" s="26"/>
      <c r="P27" s="5"/>
      <c r="Q27" s="5"/>
    </row>
    <row r="28" spans="1:17">
      <c r="B28" s="14" t="s">
        <v>23</v>
      </c>
      <c r="C28" s="72">
        <v>22359</v>
      </c>
    </row>
    <row r="29" spans="1:17">
      <c r="B29" s="14" t="s">
        <v>24</v>
      </c>
      <c r="C29" s="63">
        <v>5400</v>
      </c>
      <c r="D29" s="6" t="s">
        <v>30</v>
      </c>
    </row>
    <row r="30" spans="1:17" ht="9.75" customHeight="1">
      <c r="B30" s="14"/>
    </row>
    <row r="31" spans="1:17">
      <c r="B31" s="8" t="s">
        <v>69</v>
      </c>
      <c r="C31" s="6" t="s">
        <v>102</v>
      </c>
    </row>
    <row r="32" spans="1:17">
      <c r="B32" s="8" t="s">
        <v>70</v>
      </c>
      <c r="C32" s="6" t="s">
        <v>103</v>
      </c>
    </row>
    <row r="33" spans="1:9" s="5" customFormat="1">
      <c r="B33" s="8" t="s">
        <v>71</v>
      </c>
      <c r="C33" s="116">
        <v>5400</v>
      </c>
      <c r="D33" s="116"/>
      <c r="E33" s="5" t="s">
        <v>30</v>
      </c>
    </row>
    <row r="34" spans="1:9">
      <c r="B34" s="21"/>
    </row>
    <row r="35" spans="1:9">
      <c r="B35" s="117" t="s">
        <v>72</v>
      </c>
      <c r="C35" s="118" t="s">
        <v>73</v>
      </c>
      <c r="D35" s="118"/>
      <c r="E35" s="118"/>
      <c r="F35" s="118"/>
      <c r="G35" s="118"/>
      <c r="H35" s="118"/>
      <c r="I35" s="114"/>
    </row>
    <row r="36" spans="1:9">
      <c r="B36" s="117"/>
      <c r="C36" s="61" t="s">
        <v>74</v>
      </c>
      <c r="D36" s="60" t="s">
        <v>75</v>
      </c>
      <c r="E36" s="60" t="s">
        <v>76</v>
      </c>
      <c r="F36" s="60" t="s">
        <v>77</v>
      </c>
      <c r="G36" s="60" t="s">
        <v>78</v>
      </c>
      <c r="H36" s="60" t="s">
        <v>79</v>
      </c>
      <c r="I36" s="114"/>
    </row>
    <row r="37" spans="1:9" s="5" customFormat="1">
      <c r="B37" s="2" t="s">
        <v>38</v>
      </c>
      <c r="C37" s="2"/>
      <c r="D37" s="3"/>
      <c r="E37" s="3"/>
      <c r="F37" s="3"/>
      <c r="G37" s="3"/>
      <c r="H37" s="3">
        <f>H38</f>
        <v>5400</v>
      </c>
      <c r="I37" s="67"/>
    </row>
    <row r="38" spans="1:9" s="5" customFormat="1">
      <c r="B38" s="29" t="s">
        <v>34</v>
      </c>
      <c r="C38" s="29"/>
      <c r="D38" s="65"/>
      <c r="E38" s="65"/>
      <c r="F38" s="65"/>
      <c r="G38" s="65"/>
      <c r="H38" s="65">
        <f>H39+H40+H43</f>
        <v>5400</v>
      </c>
      <c r="I38" s="68"/>
    </row>
    <row r="39" spans="1:9" s="5" customFormat="1">
      <c r="B39" s="30" t="s">
        <v>80</v>
      </c>
      <c r="C39" s="30"/>
      <c r="D39" s="66"/>
      <c r="E39" s="66"/>
      <c r="F39" s="66"/>
      <c r="G39" s="66"/>
      <c r="H39" s="66">
        <v>0</v>
      </c>
      <c r="I39" s="68"/>
    </row>
    <row r="40" spans="1:9" s="5" customFormat="1">
      <c r="B40" s="30" t="s">
        <v>81</v>
      </c>
      <c r="C40" s="30"/>
      <c r="D40" s="66"/>
      <c r="E40" s="66"/>
      <c r="F40" s="66"/>
      <c r="G40" s="66"/>
      <c r="H40" s="66">
        <f>SUM(H41:H42)</f>
        <v>3600</v>
      </c>
      <c r="I40" s="68"/>
    </row>
    <row r="41" spans="1:9">
      <c r="B41" s="1" t="s">
        <v>104</v>
      </c>
      <c r="C41" s="1">
        <v>1</v>
      </c>
      <c r="D41" s="4">
        <v>1</v>
      </c>
      <c r="E41" s="4">
        <v>20</v>
      </c>
      <c r="F41" s="4">
        <v>1</v>
      </c>
      <c r="G41" s="4">
        <v>120</v>
      </c>
      <c r="H41" s="4">
        <v>2400</v>
      </c>
      <c r="I41" s="28"/>
    </row>
    <row r="42" spans="1:9">
      <c r="B42" s="1" t="s">
        <v>105</v>
      </c>
      <c r="C42" s="1">
        <v>1</v>
      </c>
      <c r="D42" s="4">
        <v>2</v>
      </c>
      <c r="E42" s="4">
        <v>20</v>
      </c>
      <c r="F42" s="4">
        <v>1</v>
      </c>
      <c r="G42" s="4">
        <v>30</v>
      </c>
      <c r="H42" s="4">
        <v>1200</v>
      </c>
      <c r="I42" s="28"/>
    </row>
    <row r="43" spans="1:9" s="5" customFormat="1" ht="21" customHeight="1">
      <c r="B43" s="30" t="s">
        <v>82</v>
      </c>
      <c r="C43" s="30"/>
      <c r="D43" s="66"/>
      <c r="E43" s="66"/>
      <c r="F43" s="66"/>
      <c r="G43" s="66"/>
      <c r="H43" s="66">
        <f>SUM(H44)</f>
        <v>1800</v>
      </c>
    </row>
    <row r="44" spans="1:9">
      <c r="B44" s="1" t="s">
        <v>106</v>
      </c>
      <c r="C44" s="1">
        <v>1</v>
      </c>
      <c r="D44" s="4"/>
      <c r="E44" s="4"/>
      <c r="F44" s="4"/>
      <c r="G44" s="4"/>
      <c r="H44" s="4">
        <v>1800</v>
      </c>
    </row>
    <row r="45" spans="1:9">
      <c r="B45" s="21"/>
    </row>
    <row r="46" spans="1:9" s="5" customFormat="1">
      <c r="B46" s="8" t="s">
        <v>83</v>
      </c>
    </row>
    <row r="47" spans="1:9" s="5" customFormat="1">
      <c r="A47" s="9"/>
      <c r="B47" s="22" t="s">
        <v>107</v>
      </c>
    </row>
    <row r="48" spans="1:9">
      <c r="A48" s="10"/>
      <c r="B48" s="34"/>
    </row>
    <row r="49" spans="1:2">
      <c r="A49" s="10"/>
      <c r="B49" s="6" t="s">
        <v>138</v>
      </c>
    </row>
    <row r="50" spans="1:2">
      <c r="A50" s="10"/>
    </row>
    <row r="51" spans="1:2">
      <c r="A51" s="10"/>
    </row>
  </sheetData>
  <mergeCells count="6">
    <mergeCell ref="I35:I36"/>
    <mergeCell ref="A1:H1"/>
    <mergeCell ref="B27:G27"/>
    <mergeCell ref="C33:D33"/>
    <mergeCell ref="B35:B36"/>
    <mergeCell ref="C35:H35"/>
  </mergeCells>
  <pageMargins left="0.41" right="0.35433070866141736" top="0.74803149606299213" bottom="0.74803149606299213" header="0.31496062992125984" footer="0.31496062992125984"/>
  <pageSetup paperSize="9" scale="68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4"/>
  <sheetViews>
    <sheetView view="pageBreakPreview" topLeftCell="A40" zoomScale="90" zoomScaleSheetLayoutView="90" workbookViewId="0">
      <selection activeCell="B53" sqref="B53"/>
    </sheetView>
  </sheetViews>
  <sheetFormatPr defaultColWidth="9" defaultRowHeight="21"/>
  <cols>
    <col min="1" max="1" width="4.125" style="6" customWidth="1"/>
    <col min="2" max="2" width="45" style="6" customWidth="1"/>
    <col min="3" max="3" width="12.125" style="6" bestFit="1" customWidth="1"/>
    <col min="4" max="4" width="11.375" style="6" customWidth="1"/>
    <col min="5" max="6" width="12.75" style="6" customWidth="1"/>
    <col min="7" max="7" width="11.75" style="6" customWidth="1"/>
    <col min="8" max="8" width="12.75" style="6" customWidth="1"/>
    <col min="9" max="9" width="19.25" style="6" customWidth="1"/>
    <col min="10" max="16384" width="9" style="6"/>
  </cols>
  <sheetData>
    <row r="1" spans="1:16" s="5" customFormat="1">
      <c r="A1" s="82" t="s">
        <v>65</v>
      </c>
      <c r="B1" s="82"/>
      <c r="C1" s="82"/>
      <c r="D1" s="82"/>
      <c r="E1" s="82"/>
      <c r="F1" s="82"/>
      <c r="G1" s="82"/>
      <c r="H1" s="82"/>
      <c r="I1" s="27"/>
      <c r="J1" s="27"/>
      <c r="K1" s="27"/>
      <c r="L1" s="27"/>
      <c r="M1" s="27"/>
      <c r="N1" s="27"/>
    </row>
    <row r="2" spans="1:16" s="5" customFormat="1">
      <c r="A2" s="59"/>
      <c r="B2" s="59"/>
      <c r="C2" s="59"/>
      <c r="D2" s="59"/>
      <c r="E2" s="59"/>
      <c r="F2" s="59"/>
      <c r="G2" s="59"/>
      <c r="H2" s="59"/>
      <c r="I2" s="27"/>
      <c r="J2" s="27"/>
      <c r="K2" s="27"/>
      <c r="L2" s="27"/>
      <c r="M2" s="27"/>
      <c r="N2" s="27"/>
    </row>
    <row r="3" spans="1:16">
      <c r="A3" s="9" t="s">
        <v>191</v>
      </c>
      <c r="C3" s="120"/>
      <c r="D3" s="120"/>
      <c r="E3" s="120"/>
      <c r="F3" s="120"/>
      <c r="G3" s="7"/>
      <c r="H3" s="5"/>
    </row>
    <row r="4" spans="1:16" ht="25.5" customHeight="1">
      <c r="B4" s="8"/>
    </row>
    <row r="5" spans="1:16" s="5" customFormat="1">
      <c r="B5" s="8" t="s">
        <v>66</v>
      </c>
    </row>
    <row r="6" spans="1:16" s="5" customFormat="1" ht="170.25" customHeight="1">
      <c r="B6" s="122" t="s">
        <v>140</v>
      </c>
      <c r="C6" s="122"/>
      <c r="D6" s="122"/>
      <c r="E6" s="122"/>
      <c r="F6" s="122"/>
      <c r="G6" s="122"/>
      <c r="H6" s="122"/>
    </row>
    <row r="7" spans="1:16" s="5" customFormat="1" ht="63" customHeight="1">
      <c r="B7" s="122" t="s">
        <v>141</v>
      </c>
      <c r="C7" s="122"/>
      <c r="D7" s="122"/>
      <c r="E7" s="122"/>
      <c r="F7" s="122"/>
      <c r="G7" s="122"/>
      <c r="H7" s="122"/>
    </row>
    <row r="8" spans="1:16">
      <c r="A8" s="10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 s="5" customFormat="1">
      <c r="B9" s="25" t="s">
        <v>67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6">
      <c r="A10" s="37"/>
      <c r="B10" s="35" t="s">
        <v>142</v>
      </c>
      <c r="C10" s="35"/>
      <c r="D10" s="35"/>
      <c r="E10" s="35"/>
      <c r="F10" s="73"/>
      <c r="G10" s="73"/>
      <c r="H10" s="73"/>
      <c r="I10" s="37"/>
      <c r="J10" s="37"/>
      <c r="K10" s="37"/>
      <c r="L10" s="37"/>
      <c r="M10" s="37"/>
      <c r="N10" s="37"/>
      <c r="O10" s="36"/>
    </row>
    <row r="11" spans="1:16">
      <c r="A11" s="37"/>
      <c r="B11" s="123" t="s">
        <v>143</v>
      </c>
      <c r="C11" s="123"/>
      <c r="D11" s="123"/>
      <c r="E11" s="123"/>
      <c r="F11" s="123"/>
      <c r="G11" s="123"/>
      <c r="H11" s="123"/>
      <c r="I11" s="37"/>
      <c r="J11" s="37"/>
      <c r="K11" s="37"/>
      <c r="L11" s="37"/>
      <c r="M11" s="37"/>
      <c r="N11" s="37"/>
      <c r="O11" s="36"/>
    </row>
    <row r="12" spans="1:16">
      <c r="A12" s="37"/>
      <c r="B12" s="123" t="s">
        <v>144</v>
      </c>
      <c r="C12" s="123"/>
      <c r="D12" s="123"/>
      <c r="E12" s="123"/>
      <c r="F12" s="123"/>
      <c r="G12" s="123"/>
      <c r="H12" s="123"/>
      <c r="I12" s="37"/>
      <c r="J12" s="37"/>
      <c r="K12" s="37"/>
      <c r="L12" s="37"/>
      <c r="M12" s="37"/>
      <c r="N12" s="37"/>
      <c r="O12" s="36"/>
    </row>
    <row r="13" spans="1:16">
      <c r="A13" s="37"/>
      <c r="B13" s="35" t="s">
        <v>146</v>
      </c>
      <c r="C13" s="35"/>
      <c r="D13" s="35"/>
      <c r="E13" s="35"/>
      <c r="F13" s="73"/>
      <c r="G13" s="73"/>
      <c r="H13" s="73"/>
      <c r="I13" s="37"/>
      <c r="J13" s="37"/>
      <c r="K13" s="37"/>
      <c r="L13" s="37"/>
      <c r="M13" s="37"/>
      <c r="N13" s="37"/>
      <c r="O13" s="36"/>
    </row>
    <row r="14" spans="1:16">
      <c r="A14" s="37"/>
      <c r="B14" s="35" t="s">
        <v>145</v>
      </c>
      <c r="C14" s="35"/>
      <c r="D14" s="35"/>
      <c r="E14" s="35"/>
      <c r="F14" s="73"/>
      <c r="G14" s="73"/>
      <c r="H14" s="73"/>
      <c r="I14" s="37"/>
      <c r="J14" s="37"/>
      <c r="K14" s="37"/>
      <c r="L14" s="37"/>
      <c r="M14" s="37"/>
      <c r="N14" s="37"/>
      <c r="O14" s="36"/>
    </row>
    <row r="15" spans="1:16" ht="21" customHeight="1"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</row>
    <row r="16" spans="1:16">
      <c r="B16" s="13" t="s">
        <v>68</v>
      </c>
    </row>
    <row r="17" spans="2:9">
      <c r="B17" s="13" t="s">
        <v>147</v>
      </c>
    </row>
    <row r="18" spans="2:9" ht="41.25" customHeight="1">
      <c r="B18" s="121" t="s">
        <v>189</v>
      </c>
      <c r="C18" s="121"/>
      <c r="D18" s="121"/>
      <c r="E18" s="121"/>
      <c r="F18" s="121"/>
      <c r="G18" s="121"/>
      <c r="H18" s="121"/>
    </row>
    <row r="19" spans="2:9">
      <c r="B19" s="13" t="s">
        <v>148</v>
      </c>
    </row>
    <row r="20" spans="2:9">
      <c r="B20" s="13" t="s">
        <v>149</v>
      </c>
    </row>
    <row r="21" spans="2:9">
      <c r="B21" s="14"/>
    </row>
    <row r="22" spans="2:9">
      <c r="B22" s="8" t="s">
        <v>150</v>
      </c>
    </row>
    <row r="23" spans="2:9">
      <c r="B23" s="8" t="s">
        <v>151</v>
      </c>
    </row>
    <row r="24" spans="2:9">
      <c r="B24" s="119" t="s">
        <v>153</v>
      </c>
      <c r="C24" s="119"/>
      <c r="D24" s="119"/>
      <c r="E24" s="119"/>
    </row>
    <row r="25" spans="2:9">
      <c r="B25" s="64"/>
      <c r="C25" s="64"/>
      <c r="D25" s="64"/>
      <c r="E25" s="64"/>
    </row>
    <row r="26" spans="2:9" s="5" customFormat="1">
      <c r="B26" s="8" t="s">
        <v>152</v>
      </c>
      <c r="C26" s="116"/>
      <c r="D26" s="116"/>
    </row>
    <row r="27" spans="2:9">
      <c r="B27" s="21"/>
    </row>
    <row r="28" spans="2:9">
      <c r="B28" s="117" t="s">
        <v>72</v>
      </c>
      <c r="C28" s="118" t="s">
        <v>73</v>
      </c>
      <c r="D28" s="118"/>
      <c r="E28" s="118"/>
      <c r="F28" s="118"/>
      <c r="G28" s="118"/>
      <c r="H28" s="118"/>
      <c r="I28" s="114"/>
    </row>
    <row r="29" spans="2:9">
      <c r="B29" s="117"/>
      <c r="C29" s="70" t="s">
        <v>74</v>
      </c>
      <c r="D29" s="71" t="s">
        <v>75</v>
      </c>
      <c r="E29" s="71" t="s">
        <v>76</v>
      </c>
      <c r="F29" s="71" t="s">
        <v>77</v>
      </c>
      <c r="G29" s="71" t="s">
        <v>78</v>
      </c>
      <c r="H29" s="71" t="s">
        <v>79</v>
      </c>
      <c r="I29" s="114"/>
    </row>
    <row r="30" spans="2:9" s="5" customFormat="1">
      <c r="B30" s="2" t="s">
        <v>38</v>
      </c>
      <c r="C30" s="2"/>
      <c r="D30" s="3"/>
      <c r="E30" s="3"/>
      <c r="F30" s="3"/>
      <c r="G30" s="3"/>
      <c r="H30" s="3">
        <f>H31</f>
        <v>195150</v>
      </c>
      <c r="I30" s="69"/>
    </row>
    <row r="31" spans="2:9" s="5" customFormat="1">
      <c r="B31" s="29" t="s">
        <v>34</v>
      </c>
      <c r="C31" s="29"/>
      <c r="D31" s="65"/>
      <c r="E31" s="65"/>
      <c r="F31" s="65"/>
      <c r="G31" s="65"/>
      <c r="H31" s="65">
        <f>H32+H34+H42</f>
        <v>195150</v>
      </c>
      <c r="I31" s="68"/>
    </row>
    <row r="32" spans="2:9" s="5" customFormat="1">
      <c r="B32" s="30" t="s">
        <v>80</v>
      </c>
      <c r="C32" s="30"/>
      <c r="D32" s="66"/>
      <c r="E32" s="66"/>
      <c r="F32" s="66"/>
      <c r="G32" s="66"/>
      <c r="H32" s="66">
        <f>SUM(H33)</f>
        <v>36000</v>
      </c>
      <c r="I32" s="68"/>
    </row>
    <row r="33" spans="2:9" s="74" customFormat="1">
      <c r="B33" s="75" t="s">
        <v>163</v>
      </c>
      <c r="C33" s="79" t="s">
        <v>164</v>
      </c>
      <c r="D33" s="79"/>
      <c r="E33" s="79"/>
      <c r="F33" s="79" t="s">
        <v>165</v>
      </c>
      <c r="G33" s="79" t="s">
        <v>166</v>
      </c>
      <c r="H33" s="78">
        <v>36000</v>
      </c>
      <c r="I33" s="68"/>
    </row>
    <row r="34" spans="2:9" s="5" customFormat="1">
      <c r="B34" s="30" t="s">
        <v>81</v>
      </c>
      <c r="C34" s="30"/>
      <c r="D34" s="66"/>
      <c r="E34" s="66"/>
      <c r="F34" s="66"/>
      <c r="G34" s="66"/>
      <c r="H34" s="66">
        <f>SUM(H35:H41)</f>
        <v>130200</v>
      </c>
      <c r="I34" s="68"/>
    </row>
    <row r="35" spans="2:9">
      <c r="B35" s="1" t="s">
        <v>154</v>
      </c>
      <c r="C35" s="80" t="s">
        <v>167</v>
      </c>
      <c r="D35" s="81"/>
      <c r="E35" s="81"/>
      <c r="F35" s="81" t="s">
        <v>168</v>
      </c>
      <c r="G35" s="81" t="s">
        <v>166</v>
      </c>
      <c r="H35" s="4">
        <v>14400</v>
      </c>
      <c r="I35" s="28"/>
    </row>
    <row r="36" spans="2:9">
      <c r="B36" s="1" t="s">
        <v>155</v>
      </c>
      <c r="C36" s="80"/>
      <c r="D36" s="81"/>
      <c r="E36" s="81" t="s">
        <v>164</v>
      </c>
      <c r="F36" s="81"/>
      <c r="G36" s="81" t="s">
        <v>169</v>
      </c>
      <c r="H36" s="4">
        <v>75000</v>
      </c>
    </row>
    <row r="37" spans="2:9">
      <c r="B37" s="1" t="s">
        <v>156</v>
      </c>
      <c r="C37" s="80"/>
      <c r="D37" s="81" t="s">
        <v>170</v>
      </c>
      <c r="E37" s="81" t="s">
        <v>164</v>
      </c>
      <c r="F37" s="81"/>
      <c r="G37" s="81" t="s">
        <v>171</v>
      </c>
      <c r="H37" s="4">
        <v>15000</v>
      </c>
    </row>
    <row r="38" spans="2:9">
      <c r="B38" s="1" t="s">
        <v>157</v>
      </c>
      <c r="C38" s="80"/>
      <c r="D38" s="81" t="s">
        <v>170</v>
      </c>
      <c r="E38" s="81" t="s">
        <v>164</v>
      </c>
      <c r="F38" s="81"/>
      <c r="G38" s="81" t="s">
        <v>172</v>
      </c>
      <c r="H38" s="4">
        <v>1200</v>
      </c>
    </row>
    <row r="39" spans="2:9">
      <c r="B39" s="1" t="s">
        <v>158</v>
      </c>
      <c r="C39" s="80"/>
      <c r="D39" s="81"/>
      <c r="E39" s="81" t="s">
        <v>173</v>
      </c>
      <c r="F39" s="81" t="s">
        <v>174</v>
      </c>
      <c r="G39" s="81" t="s">
        <v>175</v>
      </c>
      <c r="H39" s="4">
        <v>14400</v>
      </c>
    </row>
    <row r="40" spans="2:9">
      <c r="B40" s="1" t="s">
        <v>176</v>
      </c>
      <c r="C40" s="80"/>
      <c r="D40" s="81"/>
      <c r="E40" s="81" t="s">
        <v>173</v>
      </c>
      <c r="F40" s="81" t="s">
        <v>177</v>
      </c>
      <c r="G40" s="81" t="s">
        <v>178</v>
      </c>
      <c r="H40" s="4">
        <v>7200</v>
      </c>
    </row>
    <row r="41" spans="2:9">
      <c r="B41" s="1" t="s">
        <v>159</v>
      </c>
      <c r="C41" s="80"/>
      <c r="D41" s="81"/>
      <c r="E41" s="81"/>
      <c r="F41" s="81"/>
      <c r="G41" s="81" t="s">
        <v>179</v>
      </c>
      <c r="H41" s="4">
        <v>3000</v>
      </c>
    </row>
    <row r="42" spans="2:9" s="5" customFormat="1">
      <c r="B42" s="30" t="s">
        <v>82</v>
      </c>
      <c r="C42" s="30"/>
      <c r="D42" s="66"/>
      <c r="E42" s="66"/>
      <c r="F42" s="66"/>
      <c r="G42" s="66"/>
      <c r="H42" s="66">
        <f>SUM(H43:H47)</f>
        <v>28950</v>
      </c>
    </row>
    <row r="43" spans="2:9">
      <c r="B43" s="1" t="s">
        <v>160</v>
      </c>
      <c r="C43" s="80" t="s">
        <v>180</v>
      </c>
      <c r="D43" s="81"/>
      <c r="E43" s="81"/>
      <c r="F43" s="81"/>
      <c r="G43" s="81" t="s">
        <v>181</v>
      </c>
      <c r="H43" s="4">
        <v>6000</v>
      </c>
    </row>
    <row r="44" spans="2:9">
      <c r="B44" s="1" t="s">
        <v>186</v>
      </c>
      <c r="C44" s="80" t="s">
        <v>182</v>
      </c>
      <c r="D44" s="81"/>
      <c r="E44" s="81"/>
      <c r="F44" s="81"/>
      <c r="G44" s="81" t="s">
        <v>187</v>
      </c>
      <c r="H44" s="4">
        <v>1600</v>
      </c>
    </row>
    <row r="45" spans="2:9">
      <c r="B45" s="1" t="s">
        <v>161</v>
      </c>
      <c r="C45" s="80"/>
      <c r="D45" s="81"/>
      <c r="E45" s="81"/>
      <c r="F45" s="81"/>
      <c r="G45" s="81" t="s">
        <v>179</v>
      </c>
      <c r="H45" s="4">
        <v>3000</v>
      </c>
    </row>
    <row r="46" spans="2:9">
      <c r="B46" s="1" t="s">
        <v>162</v>
      </c>
      <c r="C46" s="80"/>
      <c r="D46" s="81"/>
      <c r="E46" s="81"/>
      <c r="F46" s="81"/>
      <c r="G46" s="81" t="s">
        <v>183</v>
      </c>
      <c r="H46" s="4">
        <v>13850</v>
      </c>
    </row>
    <row r="47" spans="2:9" s="5" customFormat="1">
      <c r="B47" s="1" t="s">
        <v>188</v>
      </c>
      <c r="C47" s="80" t="s">
        <v>184</v>
      </c>
      <c r="D47" s="81"/>
      <c r="E47" s="81"/>
      <c r="F47" s="81"/>
      <c r="G47" s="81" t="s">
        <v>185</v>
      </c>
      <c r="H47" s="4">
        <v>4500</v>
      </c>
    </row>
    <row r="48" spans="2:9" s="26" customFormat="1">
      <c r="B48" s="76"/>
      <c r="C48" s="76"/>
      <c r="D48" s="77"/>
      <c r="E48" s="77"/>
      <c r="F48" s="77"/>
      <c r="G48" s="77"/>
      <c r="H48" s="77"/>
    </row>
    <row r="49" spans="1:2" s="5" customFormat="1">
      <c r="B49" s="8" t="s">
        <v>83</v>
      </c>
    </row>
    <row r="50" spans="1:2" s="5" customFormat="1">
      <c r="A50" s="9"/>
      <c r="B50" s="22" t="s">
        <v>109</v>
      </c>
    </row>
    <row r="51" spans="1:2">
      <c r="A51" s="10"/>
      <c r="B51" s="34"/>
    </row>
    <row r="52" spans="1:2">
      <c r="A52" s="10"/>
      <c r="B52" s="5" t="s">
        <v>110</v>
      </c>
    </row>
    <row r="53" spans="1:2">
      <c r="A53" s="10"/>
      <c r="B53" s="6" t="s">
        <v>197</v>
      </c>
    </row>
    <row r="54" spans="1:2">
      <c r="A54" s="10"/>
    </row>
  </sheetData>
  <mergeCells count="12">
    <mergeCell ref="A1:H1"/>
    <mergeCell ref="C3:F3"/>
    <mergeCell ref="B18:H18"/>
    <mergeCell ref="B6:H6"/>
    <mergeCell ref="B7:H7"/>
    <mergeCell ref="B11:H11"/>
    <mergeCell ref="B12:H12"/>
    <mergeCell ref="C26:D26"/>
    <mergeCell ref="B24:E24"/>
    <mergeCell ref="B28:B29"/>
    <mergeCell ref="C28:H28"/>
    <mergeCell ref="I28:I29"/>
  </mergeCells>
  <pageMargins left="0.70866141732283472" right="0.35433070866141736" top="0.74803149606299213" bottom="0.74803149606299213" header="0.31496062992125984" footer="0.31496062992125984"/>
  <pageSetup paperSize="9" scale="7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4"/>
  <sheetViews>
    <sheetView view="pageBreakPreview" topLeftCell="A34" zoomScaleSheetLayoutView="100" workbookViewId="0">
      <selection activeCell="A3" sqref="A3"/>
    </sheetView>
  </sheetViews>
  <sheetFormatPr defaultColWidth="9" defaultRowHeight="21"/>
  <cols>
    <col min="1" max="1" width="4.125" style="6" customWidth="1"/>
    <col min="2" max="2" width="42.25" style="6" customWidth="1"/>
    <col min="3" max="3" width="12.125" style="6" bestFit="1" customWidth="1"/>
    <col min="4" max="8" width="12.75" style="6" customWidth="1"/>
    <col min="9" max="9" width="19.25" style="6" customWidth="1"/>
    <col min="10" max="16384" width="9" style="6"/>
  </cols>
  <sheetData>
    <row r="1" spans="1:17" s="5" customFormat="1">
      <c r="A1" s="82" t="s">
        <v>65</v>
      </c>
      <c r="B1" s="82"/>
      <c r="C1" s="82"/>
      <c r="D1" s="82"/>
      <c r="E1" s="82"/>
      <c r="F1" s="82"/>
      <c r="G1" s="82"/>
      <c r="H1" s="82"/>
      <c r="I1" s="27"/>
      <c r="J1" s="27"/>
      <c r="K1" s="27"/>
      <c r="L1" s="27"/>
      <c r="M1" s="27"/>
      <c r="N1" s="27"/>
    </row>
    <row r="2" spans="1:17" s="5" customFormat="1">
      <c r="A2" s="59"/>
      <c r="B2" s="59"/>
      <c r="C2" s="59"/>
      <c r="D2" s="59"/>
      <c r="E2" s="59"/>
      <c r="F2" s="59"/>
      <c r="G2" s="59"/>
      <c r="H2" s="59"/>
      <c r="I2" s="27"/>
      <c r="J2" s="27"/>
      <c r="K2" s="27"/>
      <c r="L2" s="27"/>
      <c r="M2" s="27"/>
      <c r="N2" s="27"/>
    </row>
    <row r="3" spans="1:17">
      <c r="A3" s="9" t="s">
        <v>190</v>
      </c>
      <c r="C3" s="7"/>
      <c r="D3" s="7"/>
      <c r="E3" s="7"/>
      <c r="G3" s="7"/>
      <c r="H3" s="5"/>
    </row>
    <row r="4" spans="1:17" ht="24" customHeight="1">
      <c r="B4" s="8"/>
    </row>
    <row r="5" spans="1:17" s="5" customFormat="1">
      <c r="B5" s="8" t="s">
        <v>66</v>
      </c>
    </row>
    <row r="6" spans="1:17" s="5" customFormat="1">
      <c r="A6" s="37" t="s">
        <v>111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5"/>
    </row>
    <row r="7" spans="1:17" s="5" customFormat="1">
      <c r="A7" s="37" t="s">
        <v>112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5"/>
    </row>
    <row r="8" spans="1:17">
      <c r="A8" s="37" t="s">
        <v>113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5"/>
      <c r="P8" s="5"/>
      <c r="Q8" s="5"/>
    </row>
    <row r="9" spans="1:17" s="5" customFormat="1">
      <c r="A9" s="37" t="s">
        <v>114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5"/>
    </row>
    <row r="10" spans="1:17">
      <c r="A10" s="37" t="s">
        <v>115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5"/>
      <c r="P10" s="5"/>
      <c r="Q10" s="5"/>
    </row>
    <row r="11" spans="1:17">
      <c r="A11" s="37" t="s">
        <v>116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5"/>
      <c r="P11" s="5"/>
      <c r="Q11" s="5"/>
    </row>
    <row r="12" spans="1:17">
      <c r="A12" s="37" t="s">
        <v>117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5"/>
      <c r="P12" s="5"/>
      <c r="Q12" s="5"/>
    </row>
    <row r="13" spans="1:17" ht="22.5" customHeight="1">
      <c r="A13" s="37" t="s">
        <v>118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5"/>
      <c r="P13" s="5"/>
      <c r="Q13" s="5"/>
    </row>
    <row r="14" spans="1:17">
      <c r="A14" s="37" t="s">
        <v>119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26"/>
      <c r="P14" s="5"/>
      <c r="Q14" s="5"/>
    </row>
    <row r="15" spans="1:17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6"/>
    </row>
    <row r="16" spans="1:17">
      <c r="A16" s="37"/>
      <c r="B16" s="25" t="s">
        <v>67</v>
      </c>
      <c r="C16" s="26"/>
      <c r="D16" s="26"/>
      <c r="E16" s="26"/>
      <c r="F16" s="37"/>
      <c r="G16" s="37"/>
      <c r="H16" s="37"/>
      <c r="I16" s="37"/>
      <c r="J16" s="37"/>
      <c r="K16" s="37"/>
      <c r="L16" s="37"/>
      <c r="M16" s="37"/>
      <c r="N16" s="37"/>
      <c r="O16" s="36"/>
    </row>
    <row r="17" spans="1:15">
      <c r="A17" s="37"/>
      <c r="B17" s="24" t="s">
        <v>120</v>
      </c>
      <c r="C17" s="24"/>
      <c r="D17" s="24"/>
      <c r="E17" s="24"/>
      <c r="F17" s="37"/>
      <c r="G17" s="37"/>
      <c r="H17" s="37"/>
      <c r="I17" s="37"/>
      <c r="J17" s="37"/>
      <c r="K17" s="37"/>
      <c r="L17" s="37"/>
      <c r="M17" s="37"/>
      <c r="N17" s="37"/>
      <c r="O17" s="36"/>
    </row>
    <row r="18" spans="1:15">
      <c r="A18" s="37"/>
      <c r="B18" s="24" t="s">
        <v>121</v>
      </c>
      <c r="C18" s="24"/>
      <c r="D18" s="24"/>
      <c r="E18" s="24"/>
      <c r="F18" s="37"/>
      <c r="G18" s="37"/>
      <c r="H18" s="37"/>
      <c r="I18" s="37"/>
      <c r="J18" s="37"/>
      <c r="K18" s="37"/>
      <c r="L18" s="37"/>
      <c r="M18" s="37"/>
      <c r="N18" s="37"/>
      <c r="O18" s="36"/>
    </row>
    <row r="19" spans="1:15">
      <c r="A19" s="37"/>
      <c r="B19" s="24" t="s">
        <v>95</v>
      </c>
      <c r="C19" s="24"/>
      <c r="D19" s="24"/>
      <c r="E19" s="24"/>
      <c r="F19" s="37"/>
      <c r="G19" s="37"/>
      <c r="H19" s="37"/>
      <c r="I19" s="37"/>
      <c r="J19" s="37"/>
      <c r="K19" s="37"/>
      <c r="L19" s="37"/>
      <c r="M19" s="37"/>
      <c r="N19" s="37"/>
      <c r="O19" s="36"/>
    </row>
    <row r="20" spans="1:15">
      <c r="A20" s="37"/>
      <c r="B20" s="24"/>
      <c r="C20" s="24"/>
      <c r="D20" s="24"/>
      <c r="E20" s="24"/>
      <c r="F20" s="37"/>
      <c r="G20" s="37"/>
      <c r="H20" s="37"/>
      <c r="I20" s="37"/>
      <c r="J20" s="37"/>
      <c r="K20" s="37"/>
      <c r="L20" s="37"/>
      <c r="M20" s="37"/>
      <c r="N20" s="37"/>
      <c r="O20" s="36"/>
    </row>
    <row r="21" spans="1:15">
      <c r="A21" s="37"/>
      <c r="B21" s="13" t="s">
        <v>68</v>
      </c>
      <c r="F21" s="37"/>
      <c r="G21" s="37"/>
      <c r="H21" s="37"/>
      <c r="I21" s="37"/>
      <c r="J21" s="37"/>
      <c r="K21" s="37"/>
      <c r="L21" s="37"/>
      <c r="M21" s="37"/>
      <c r="N21" s="37"/>
      <c r="O21" s="36"/>
    </row>
    <row r="22" spans="1:15">
      <c r="A22" s="37"/>
      <c r="B22" s="62" t="s">
        <v>96</v>
      </c>
      <c r="F22" s="37"/>
      <c r="G22" s="37"/>
      <c r="H22" s="37"/>
      <c r="I22" s="37"/>
      <c r="J22" s="37"/>
      <c r="K22" s="37"/>
      <c r="L22" s="37"/>
      <c r="M22" s="37"/>
      <c r="N22" s="37"/>
      <c r="O22" s="36"/>
    </row>
    <row r="23" spans="1:15">
      <c r="A23" s="37"/>
      <c r="B23" s="62" t="s">
        <v>97</v>
      </c>
      <c r="F23" s="37"/>
      <c r="G23" s="37"/>
      <c r="H23" s="37"/>
      <c r="I23" s="37"/>
      <c r="J23" s="37"/>
      <c r="K23" s="37"/>
      <c r="L23" s="37"/>
      <c r="M23" s="37"/>
      <c r="N23" s="37"/>
      <c r="O23" s="36"/>
    </row>
    <row r="24" spans="1:15">
      <c r="A24" s="37"/>
      <c r="B24" s="14" t="s">
        <v>98</v>
      </c>
      <c r="F24" s="37"/>
      <c r="G24" s="37"/>
      <c r="H24" s="37"/>
      <c r="I24" s="37"/>
      <c r="J24" s="37"/>
      <c r="K24" s="37"/>
      <c r="L24" s="37"/>
      <c r="M24" s="37"/>
      <c r="N24" s="37"/>
      <c r="O24" s="36"/>
    </row>
    <row r="25" spans="1:15">
      <c r="A25" s="37"/>
      <c r="B25" s="62" t="s">
        <v>99</v>
      </c>
      <c r="F25" s="37"/>
      <c r="G25" s="37"/>
      <c r="H25" s="37"/>
      <c r="I25" s="37"/>
      <c r="J25" s="37"/>
      <c r="K25" s="37"/>
      <c r="L25" s="37"/>
      <c r="M25" s="37"/>
      <c r="N25" s="37"/>
      <c r="O25" s="36"/>
    </row>
    <row r="26" spans="1:15">
      <c r="A26" s="37"/>
      <c r="B26" s="62" t="s">
        <v>100</v>
      </c>
      <c r="F26" s="37"/>
      <c r="G26" s="37"/>
      <c r="H26" s="37"/>
      <c r="I26" s="37"/>
      <c r="J26" s="37"/>
      <c r="K26" s="37"/>
      <c r="L26" s="37"/>
      <c r="M26" s="37"/>
      <c r="N26" s="37"/>
      <c r="O26" s="36"/>
    </row>
    <row r="27" spans="1:15">
      <c r="A27" s="37"/>
      <c r="B27" s="115" t="s">
        <v>101</v>
      </c>
      <c r="C27" s="115"/>
      <c r="D27" s="115"/>
      <c r="E27" s="115"/>
      <c r="F27" s="115"/>
      <c r="G27" s="115"/>
      <c r="H27" s="37"/>
      <c r="I27" s="37"/>
      <c r="J27" s="37"/>
      <c r="K27" s="37"/>
      <c r="L27" s="37"/>
      <c r="M27" s="37"/>
      <c r="N27" s="37"/>
      <c r="O27" s="36"/>
    </row>
    <row r="28" spans="1:15">
      <c r="B28" s="14" t="s">
        <v>23</v>
      </c>
      <c r="C28" s="6" t="s">
        <v>139</v>
      </c>
    </row>
    <row r="29" spans="1:15">
      <c r="B29" s="14" t="s">
        <v>24</v>
      </c>
      <c r="C29" s="63">
        <v>26900</v>
      </c>
      <c r="D29" s="6" t="s">
        <v>30</v>
      </c>
    </row>
    <row r="30" spans="1:15">
      <c r="B30" s="14"/>
    </row>
    <row r="31" spans="1:15">
      <c r="B31" s="8" t="s">
        <v>69</v>
      </c>
      <c r="C31" s="6" t="s">
        <v>102</v>
      </c>
    </row>
    <row r="32" spans="1:15">
      <c r="B32" s="8"/>
    </row>
    <row r="33" spans="2:9">
      <c r="B33" s="8" t="s">
        <v>70</v>
      </c>
      <c r="C33" s="6" t="s">
        <v>122</v>
      </c>
    </row>
    <row r="34" spans="2:9">
      <c r="B34" s="8"/>
    </row>
    <row r="35" spans="2:9" s="5" customFormat="1">
      <c r="B35" s="8" t="s">
        <v>71</v>
      </c>
      <c r="C35" s="116">
        <f>+H39</f>
        <v>26900</v>
      </c>
      <c r="D35" s="116"/>
      <c r="E35" s="5" t="s">
        <v>30</v>
      </c>
    </row>
    <row r="36" spans="2:9">
      <c r="B36" s="21"/>
    </row>
    <row r="37" spans="2:9">
      <c r="B37" s="117" t="s">
        <v>72</v>
      </c>
      <c r="C37" s="118" t="s">
        <v>73</v>
      </c>
      <c r="D37" s="118"/>
      <c r="E37" s="118"/>
      <c r="F37" s="118"/>
      <c r="G37" s="118"/>
      <c r="H37" s="118"/>
      <c r="I37" s="114"/>
    </row>
    <row r="38" spans="2:9">
      <c r="B38" s="117"/>
      <c r="C38" s="61" t="s">
        <v>74</v>
      </c>
      <c r="D38" s="60" t="s">
        <v>75</v>
      </c>
      <c r="E38" s="60" t="s">
        <v>76</v>
      </c>
      <c r="F38" s="60" t="s">
        <v>77</v>
      </c>
      <c r="G38" s="60" t="s">
        <v>78</v>
      </c>
      <c r="H38" s="60" t="s">
        <v>79</v>
      </c>
      <c r="I38" s="114"/>
    </row>
    <row r="39" spans="2:9" s="5" customFormat="1">
      <c r="B39" s="2" t="s">
        <v>38</v>
      </c>
      <c r="C39" s="2"/>
      <c r="D39" s="3"/>
      <c r="E39" s="3"/>
      <c r="F39" s="3"/>
      <c r="G39" s="3"/>
      <c r="H39" s="3">
        <f>H40</f>
        <v>26900</v>
      </c>
      <c r="I39" s="67"/>
    </row>
    <row r="40" spans="2:9" s="5" customFormat="1">
      <c r="B40" s="29" t="s">
        <v>34</v>
      </c>
      <c r="C40" s="29"/>
      <c r="D40" s="65"/>
      <c r="E40" s="65"/>
      <c r="F40" s="65"/>
      <c r="G40" s="65"/>
      <c r="H40" s="65">
        <f>H41+H42+H46</f>
        <v>26900</v>
      </c>
      <c r="I40" s="68"/>
    </row>
    <row r="41" spans="2:9" s="5" customFormat="1">
      <c r="B41" s="30" t="s">
        <v>80</v>
      </c>
      <c r="C41" s="30"/>
      <c r="D41" s="66"/>
      <c r="E41" s="66"/>
      <c r="F41" s="66"/>
      <c r="G41" s="66"/>
      <c r="H41" s="66">
        <v>0</v>
      </c>
      <c r="I41" s="68"/>
    </row>
    <row r="42" spans="2:9" s="5" customFormat="1">
      <c r="B42" s="30" t="s">
        <v>81</v>
      </c>
      <c r="C42" s="30"/>
      <c r="D42" s="66"/>
      <c r="E42" s="66"/>
      <c r="F42" s="66"/>
      <c r="G42" s="66"/>
      <c r="H42" s="66">
        <f>SUM(H43:H45)</f>
        <v>17400</v>
      </c>
      <c r="I42" s="68"/>
    </row>
    <row r="43" spans="2:9">
      <c r="B43" s="1" t="s">
        <v>123</v>
      </c>
      <c r="C43" s="1">
        <v>1</v>
      </c>
      <c r="D43" s="4"/>
      <c r="E43" s="4">
        <v>8</v>
      </c>
      <c r="F43" s="4">
        <v>2</v>
      </c>
      <c r="G43" s="4">
        <v>1200</v>
      </c>
      <c r="H43" s="4">
        <v>9600</v>
      </c>
      <c r="I43" s="28"/>
    </row>
    <row r="44" spans="2:9">
      <c r="B44" s="1" t="s">
        <v>124</v>
      </c>
      <c r="C44" s="1">
        <v>1</v>
      </c>
      <c r="D44" s="4"/>
      <c r="E44" s="4">
        <v>15</v>
      </c>
      <c r="F44" s="4">
        <v>2</v>
      </c>
      <c r="G44" s="4">
        <v>120</v>
      </c>
      <c r="H44" s="4">
        <v>6000</v>
      </c>
    </row>
    <row r="45" spans="2:9">
      <c r="B45" s="1" t="s">
        <v>125</v>
      </c>
      <c r="C45" s="1">
        <v>1</v>
      </c>
      <c r="D45" s="4"/>
      <c r="E45" s="4">
        <v>15</v>
      </c>
      <c r="F45" s="4">
        <v>4</v>
      </c>
      <c r="G45" s="4">
        <v>30</v>
      </c>
      <c r="H45" s="4">
        <v>1800</v>
      </c>
    </row>
    <row r="46" spans="2:9" s="5" customFormat="1">
      <c r="B46" s="30" t="s">
        <v>82</v>
      </c>
      <c r="C46" s="30"/>
      <c r="D46" s="66"/>
      <c r="E46" s="66"/>
      <c r="F46" s="66"/>
      <c r="G46" s="66"/>
      <c r="H46" s="66">
        <f>SUM(H47:H48)</f>
        <v>9500</v>
      </c>
    </row>
    <row r="47" spans="2:9">
      <c r="B47" s="1" t="s">
        <v>106</v>
      </c>
      <c r="C47" s="1"/>
      <c r="D47" s="4"/>
      <c r="E47" s="4"/>
      <c r="F47" s="4"/>
      <c r="G47" s="4"/>
      <c r="H47" s="4">
        <v>5000</v>
      </c>
    </row>
    <row r="48" spans="2:9" s="5" customFormat="1">
      <c r="B48" s="1" t="s">
        <v>126</v>
      </c>
      <c r="C48" s="1">
        <v>1</v>
      </c>
      <c r="D48" s="4">
        <v>2</v>
      </c>
      <c r="E48" s="4"/>
      <c r="F48" s="4"/>
      <c r="G48" s="4">
        <v>2250</v>
      </c>
      <c r="H48" s="4">
        <v>4500</v>
      </c>
    </row>
    <row r="49" spans="1:8" s="5" customFormat="1">
      <c r="A49" s="9"/>
      <c r="B49" s="21"/>
      <c r="C49" s="6"/>
      <c r="D49" s="6"/>
      <c r="E49" s="6"/>
      <c r="F49" s="6"/>
      <c r="G49" s="6"/>
      <c r="H49" s="6"/>
    </row>
    <row r="50" spans="1:8">
      <c r="A50" s="10"/>
      <c r="B50" s="8" t="s">
        <v>83</v>
      </c>
      <c r="C50" s="5"/>
      <c r="D50" s="5"/>
      <c r="E50" s="5"/>
      <c r="F50" s="5"/>
      <c r="G50" s="5"/>
      <c r="H50" s="5"/>
    </row>
    <row r="51" spans="1:8">
      <c r="A51" s="10"/>
      <c r="B51" s="22" t="s">
        <v>127</v>
      </c>
      <c r="C51" s="5"/>
      <c r="D51" s="5"/>
      <c r="E51" s="5"/>
      <c r="F51" s="5"/>
      <c r="G51" s="5"/>
      <c r="H51" s="5"/>
    </row>
    <row r="52" spans="1:8">
      <c r="A52" s="10"/>
      <c r="B52" s="34"/>
    </row>
    <row r="53" spans="1:8">
      <c r="A53" s="10"/>
      <c r="B53" s="5" t="s">
        <v>108</v>
      </c>
    </row>
    <row r="54" spans="1:8">
      <c r="B54" s="6" t="s">
        <v>128</v>
      </c>
    </row>
  </sheetData>
  <mergeCells count="6">
    <mergeCell ref="I37:I38"/>
    <mergeCell ref="A1:H1"/>
    <mergeCell ref="B27:G27"/>
    <mergeCell ref="C35:D35"/>
    <mergeCell ref="B37:B38"/>
    <mergeCell ref="C37:H37"/>
  </mergeCells>
  <pageMargins left="0.70866141732283472" right="0.35433070866141736" top="0.74803149606299213" bottom="0.74803149606299213" header="0.31496062992125984" footer="0.31496062992125984"/>
  <pageSetup paperSize="9" scale="7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4</vt:i4>
      </vt:variant>
    </vt:vector>
  </HeadingPairs>
  <TitlesOfParts>
    <vt:vector size="8" baseType="lpstr">
      <vt:lpstr>6</vt:lpstr>
      <vt:lpstr>6.1</vt:lpstr>
      <vt:lpstr>6.2</vt:lpstr>
      <vt:lpstr>6.3</vt:lpstr>
      <vt:lpstr>'6'!Print_Area</vt:lpstr>
      <vt:lpstr>'6.1'!Print_Area</vt:lpstr>
      <vt:lpstr>'6.2'!Print_Area</vt:lpstr>
      <vt:lpstr>'6.3'!Print_Area</vt:lpstr>
    </vt:vector>
  </TitlesOfParts>
  <Company>student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SRU</cp:lastModifiedBy>
  <cp:revision/>
  <cp:lastPrinted>2017-07-31T06:22:27Z</cp:lastPrinted>
  <dcterms:created xsi:type="dcterms:W3CDTF">2012-06-27T02:12:05Z</dcterms:created>
  <dcterms:modified xsi:type="dcterms:W3CDTF">2017-10-25T01:37:53Z</dcterms:modified>
</cp:coreProperties>
</file>