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95" windowHeight="8190" tabRatio="759"/>
  </bookViews>
  <sheets>
    <sheet name="14" sheetId="36" r:id="rId1"/>
  </sheets>
  <definedNames>
    <definedName name="AccessDatabase" hidden="1">"C:\Pongsuk\ประมาณการ ภาคปกติ.mdb"</definedName>
    <definedName name="_xlnm.Print_Area" localSheetId="0">'14'!$A$1:$H$55</definedName>
    <definedName name="ทำนุ">#REF!</definedName>
    <definedName name="ประมาณการ_ภาคปกติ_ภาค1_List">#REF!</definedName>
  </definedNames>
  <calcPr calcId="124519"/>
</workbook>
</file>

<file path=xl/calcChain.xml><?xml version="1.0" encoding="utf-8"?>
<calcChain xmlns="http://schemas.openxmlformats.org/spreadsheetml/2006/main">
  <c r="H44" i="36"/>
  <c r="H45"/>
  <c r="H41"/>
  <c r="H42"/>
  <c r="H40"/>
  <c r="H36"/>
  <c r="H34"/>
  <c r="H33" s="1"/>
  <c r="H39"/>
  <c r="H38"/>
  <c r="H37"/>
  <c r="H35" l="1"/>
  <c r="H43"/>
  <c r="H32"/>
  <c r="H31" s="1"/>
  <c r="C27" s="1"/>
</calcChain>
</file>

<file path=xl/sharedStrings.xml><?xml version="1.0" encoding="utf-8"?>
<sst xmlns="http://schemas.openxmlformats.org/spreadsheetml/2006/main" count="58" uniqueCount="58">
  <si>
    <t>รายละเอียดโครงการ ประจำปีงบประมาณ พ.ศ. 2561</t>
  </si>
  <si>
    <t>1.เหตุผลความจำเป็น  :</t>
  </si>
  <si>
    <t xml:space="preserve">         ด้วยคณะพยาบาลศาสตร์ จัดการเรียนการสอนหลักสูตรพยาบาลศาสตรบัณฑิต จำเป็นต้องปฏิบัติตามข้อบังคับสภาการพยาบาลว่าด้วย</t>
  </si>
  <si>
    <t xml:space="preserve">หลักเกณฑ์มาตรฐานการรับรองการศึกษาวิชาการพยาบาลและการผดุงครรภ์ พ.ศ. 2556 ซึ่งเป็นหลักเกณฑ์ใหม่ ซึ่งประกอบด้วย 8 มาตรฐาน   </t>
  </si>
  <si>
    <t>จำนวน 29 ตัวบ่งชี้ โดยคณะพยาบาลศาสตร์ ได้ผ่านการรับรองสถาบันการศึกษาปีการศึกษา 2558-2560 แต่ทั้งนี้คณะจะต้องทบทวนผลการดำเนินงาน</t>
  </si>
  <si>
    <t>2.วัตถุประสงค์ของกิจกรรม  :</t>
  </si>
  <si>
    <t xml:space="preserve">     1) เพื่อให้คณะพยาบาลศาสตร์ผ่านเกณฑ์มาตรฐานการรับรองสถาบันการศึกษา  ปีการศึกษา 2561 สำหรับสถาบันการศึกษาที่มีผู้สำเร็จการศึกษา</t>
  </si>
  <si>
    <t>เป็นระยะเวลา อย่างน้อย 3 ปี</t>
  </si>
  <si>
    <t>2) เพื่อนำข้อเสนอแนะของคณะกรรมการสภาการพยาบาล มาประชุมเพื่อพัฒนาคณะให้ผลิตบัณฑิตพยาบาลที่มีคุณภาพ พร้อมรับใช้สังคม</t>
  </si>
  <si>
    <t>3.ตัวชี้วัดความสำเร็จของกิจกรรม  :</t>
  </si>
  <si>
    <r>
      <t xml:space="preserve">1)  ตัวชี้วัดเชิงคุณภาพ  : </t>
    </r>
    <r>
      <rPr>
        <sz val="16"/>
        <rFont val="TH SarabunPSK"/>
        <family val="2"/>
      </rPr>
      <t>ผ่านการรับรองของสภาการพยาบาลปีการศึกษา 2561 ประกอบด้วยมาตรฐาน 8 ด้าน และ 29 ตัวบ่งชี้</t>
    </r>
  </si>
  <si>
    <r>
      <t xml:space="preserve">2)  ตัวชี้วัดเชิงปริมาณ  : </t>
    </r>
    <r>
      <rPr>
        <sz val="16"/>
        <rFont val="TH SarabunPSK"/>
        <family val="2"/>
      </rPr>
      <t>นักศึกษา 440 คน  อาจารย์ และบุคลากรของคณะฯ จำนวน 48 คน</t>
    </r>
    <r>
      <rPr>
        <b/>
        <sz val="16"/>
        <rFont val="TH SarabunPSK"/>
        <family val="2"/>
      </rPr>
      <t xml:space="preserve"> </t>
    </r>
  </si>
  <si>
    <r>
      <t>4)  ตัวชี้วัดเชิงต้นทุน  :</t>
    </r>
    <r>
      <rPr>
        <sz val="16"/>
        <rFont val="TH SarabunPSK"/>
        <family val="2"/>
      </rPr>
      <t xml:space="preserve"> 150,000 บาท</t>
    </r>
  </si>
  <si>
    <r>
      <t xml:space="preserve">4.กลุ่มเป้าหมาย :  </t>
    </r>
    <r>
      <rPr>
        <sz val="16"/>
        <rFont val="TH SarabunPSK"/>
        <family val="2"/>
      </rPr>
      <t xml:space="preserve">นักศึกษา 440 คน  อาจารย์ และบุคลากรของคณะฯ จำนวน 48 คน </t>
    </r>
  </si>
  <si>
    <t xml:space="preserve">5.ความเชื่อมโยง </t>
  </si>
  <si>
    <r>
      <t xml:space="preserve">6.สถานที่ดำเนินการ : </t>
    </r>
    <r>
      <rPr>
        <sz val="16"/>
        <rFont val="TH SarabunPSK"/>
        <family val="2"/>
      </rPr>
      <t>คณะพยาบาลศาสตร์ ม.ราชภัฏสุราษฎร์ธานี</t>
    </r>
  </si>
  <si>
    <t>7.งบประมาณ</t>
  </si>
  <si>
    <t>บาท</t>
  </si>
  <si>
    <t>โครงการ/กิจกรรม/
งบรายจ่าย/รายการ</t>
  </si>
  <si>
    <t>รายละเอียดงบประมาณปี 2561</t>
  </si>
  <si>
    <t>จำนวนรายการ</t>
  </si>
  <si>
    <t>จำนวนครั้ง</t>
  </si>
  <si>
    <t>จำนวนผู้เข้าร่วม</t>
  </si>
  <si>
    <t>วัน หรือ ชั่วโมง</t>
  </si>
  <si>
    <t>อัตราที่ตั้ง</t>
  </si>
  <si>
    <t>รวมเป็นเงิน</t>
  </si>
  <si>
    <t>รวม</t>
  </si>
  <si>
    <t>งบดำเนินงาน</t>
  </si>
  <si>
    <t>ค่าตอบแทน</t>
  </si>
  <si>
    <t xml:space="preserve">   ค่าตอบแทนวิทยากร </t>
  </si>
  <si>
    <t>ค่าใช้สอย</t>
  </si>
  <si>
    <t xml:space="preserve">   ค่าเดินทางวิทยากร </t>
  </si>
  <si>
    <t xml:space="preserve">   ค่าที่พักวิทยากร </t>
  </si>
  <si>
    <t xml:space="preserve">   ค่าอาหารว่าง </t>
  </si>
  <si>
    <t xml:space="preserve">   ค่าอาหารกลางวัน </t>
  </si>
  <si>
    <t xml:space="preserve">   ค่าธรรมเนียมการรับรองสถาบันการศึกษา</t>
  </si>
  <si>
    <t xml:space="preserve">   ค่าธรรมเนียมการตรวจเยี่ยมและประเมินสถาบัน</t>
  </si>
  <si>
    <t xml:space="preserve">   ค่าธรรมเนียมการเปลี่ยนแปลงเกี่ยวกับสถาบันการศึกษา</t>
  </si>
  <si>
    <t>ค่าวัสดุ</t>
  </si>
  <si>
    <t xml:space="preserve">   ค่าวัสดุสำนักงาน หมึกพิมพ์ แฟ้ม กล่องเอกสาร</t>
  </si>
  <si>
    <t xml:space="preserve">   ค่าจ้างทำเล่มเอกสาร SAR สภาการพยาบาลและอาจารย์</t>
  </si>
  <si>
    <t>8.การวัดและประเมินผล :</t>
  </si>
  <si>
    <t>ตัวบ่งชี้ความสำเร็จ</t>
  </si>
  <si>
    <t>วิธีประเมิน</t>
  </si>
  <si>
    <t>เครื่องมือที่ใช้ในการประเมิน</t>
  </si>
  <si>
    <t>คณะผ่านการรับรองสถาบันการศึกษาจากสภาการพยาบาล อย่างน้อย 3 ปี</t>
  </si>
  <si>
    <t>การตรวจประเมิน</t>
  </si>
  <si>
    <t>เอกสาร หลักฐาน</t>
  </si>
  <si>
    <t>9.ผลที่คาดว่าจะได้รับจากกิจกรรม  :</t>
  </si>
  <si>
    <t>คณะพยาบาลศาสตร์  สามารถผ่านการขอรับรองสถาบันการศึกษา ปี 2561 ตามเกณฑ์ใหม่ สำหรับสถาบันการศึกษาที่มีผู้สำเร็จการศึกษา</t>
  </si>
  <si>
    <r>
      <t>3)  ตัวชี้วัดเชิงเวลา  :</t>
    </r>
    <r>
      <rPr>
        <sz val="16"/>
        <rFont val="TH SarabunPSK"/>
        <family val="2"/>
      </rPr>
      <t xml:space="preserve"> ต.ค.,พ.ย.60,ม.ค.,ก.พ.61</t>
    </r>
  </si>
  <si>
    <r>
      <t xml:space="preserve">   </t>
    </r>
    <r>
      <rPr>
        <b/>
        <sz val="16"/>
        <rFont val="TH SarabunPSK"/>
        <family val="2"/>
      </rPr>
      <t xml:space="preserve">นโยบายที่ </t>
    </r>
    <r>
      <rPr>
        <sz val="16"/>
        <rFont val="TH SarabunPSK"/>
        <family val="2"/>
      </rPr>
      <t>6. นโยบายพัฒนาระบบบริหารจัดการเพื่อเข้าสู่สังคมดิจิทัลภายใต้หลักธรรมาภิบาล</t>
    </r>
  </si>
  <si>
    <r>
      <t xml:space="preserve">   </t>
    </r>
    <r>
      <rPr>
        <b/>
        <sz val="16"/>
        <rFont val="TH SarabunPSK"/>
        <family val="2"/>
      </rPr>
      <t xml:space="preserve">แผนงาน : </t>
    </r>
    <r>
      <rPr>
        <sz val="16"/>
        <rFont val="TH SarabunPSK"/>
        <family val="2"/>
      </rPr>
      <t>6.1  แผนงานพื้นฐานการบริหารจัดการ</t>
    </r>
  </si>
  <si>
    <t xml:space="preserve">และประชุมอาจารย์เพื่อนำข้อเสนอแนะของคณะกรรมการ มาปรับปรุงผลการดำเนินงาน และพัฒนาองค์กรต่อไป อีกทั้งคณะต้องจัดทำรายงานการประเมินตนเอง (SAR) </t>
  </si>
  <si>
    <t>ทุกปีการศึกษา เพื่อเตรียมความพร้อมรองรับการรับรองสถาบัน ปีการศึกษา 2561 โดยต้องประเมินผลการปฏิบัติงานย้อนหลัง เป็นเวลา 3 ปีการศึกษา (2558-2560) ต่อไป</t>
  </si>
  <si>
    <r>
      <t xml:space="preserve">10.ผู้รับผิดชอบโครงการ : </t>
    </r>
    <r>
      <rPr>
        <sz val="16"/>
        <rFont val="TH SarabunPSK"/>
        <family val="2"/>
      </rPr>
      <t>ดร.นิตยา ศรีสุข/อ.วีณา ลิ้มสกุล/คุณกรรณิการ์ สุขเมือง</t>
    </r>
  </si>
  <si>
    <t>โครงการที่ 14 โครงการรับรองสถาบันการศึกษา</t>
  </si>
  <si>
    <r>
      <t xml:space="preserve">   </t>
    </r>
    <r>
      <rPr>
        <b/>
        <sz val="16"/>
        <rFont val="TH SarabunPSK"/>
        <family val="2"/>
      </rPr>
      <t xml:space="preserve">ตัวชี้วัดมหาวิทยาลัย </t>
    </r>
    <r>
      <rPr>
        <sz val="16"/>
        <rFont val="TH SarabunPSK"/>
        <family val="2"/>
      </rPr>
      <t xml:space="preserve"> 10.3 ระบบกำกับการประกันคุณภาพ (44)</t>
    </r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</si>
</sst>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13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color indexed="8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5" fillId="0" borderId="0"/>
    <xf numFmtId="0" fontId="6" fillId="0" borderId="0"/>
    <xf numFmtId="0" fontId="11" fillId="0" borderId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2">
    <xf numFmtId="0" fontId="0" fillId="0" borderId="0" xfId="0"/>
    <xf numFmtId="0" fontId="9" fillId="0" borderId="1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/>
    <xf numFmtId="187" fontId="10" fillId="2" borderId="1" xfId="1" applyNumberFormat="1" applyFont="1" applyFill="1" applyBorder="1" applyAlignment="1">
      <alignment horizontal="center" vertical="center"/>
    </xf>
    <xf numFmtId="187" fontId="9" fillId="3" borderId="1" xfId="1" applyNumberFormat="1" applyFont="1" applyFill="1" applyBorder="1"/>
    <xf numFmtId="187" fontId="9" fillId="0" borderId="1" xfId="1" applyNumberFormat="1" applyFont="1" applyBorder="1"/>
    <xf numFmtId="0" fontId="4" fillId="0" borderId="0" xfId="6" applyFont="1"/>
    <xf numFmtId="0" fontId="7" fillId="0" borderId="0" xfId="6" applyFont="1"/>
    <xf numFmtId="0" fontId="7" fillId="0" borderId="0" xfId="6" applyFont="1" applyBorder="1"/>
    <xf numFmtId="0" fontId="4" fillId="0" borderId="0" xfId="6" applyFont="1" applyAlignment="1">
      <alignment horizontal="left"/>
    </xf>
    <xf numFmtId="0" fontId="4" fillId="0" borderId="0" xfId="6" applyFont="1" applyAlignment="1">
      <alignment horizontal="left" indent="2"/>
    </xf>
    <xf numFmtId="0" fontId="7" fillId="0" borderId="0" xfId="6" applyFont="1" applyAlignment="1">
      <alignment horizontal="left" indent="2"/>
    </xf>
    <xf numFmtId="0" fontId="4" fillId="0" borderId="0" xfId="11" applyFont="1" applyAlignment="1">
      <alignment horizontal="left"/>
    </xf>
    <xf numFmtId="0" fontId="4" fillId="0" borderId="0" xfId="11" applyFont="1" applyAlignment="1">
      <alignment horizontal="left" indent="2"/>
    </xf>
    <xf numFmtId="0" fontId="7" fillId="0" borderId="0" xfId="6" applyFont="1" applyBorder="1" applyAlignment="1">
      <alignment horizontal="left" indent="2"/>
    </xf>
    <xf numFmtId="0" fontId="7" fillId="0" borderId="0" xfId="6" applyFont="1" applyAlignment="1">
      <alignment horizontal="left" indent="1"/>
    </xf>
    <xf numFmtId="0" fontId="7" fillId="0" borderId="0" xfId="6" applyFont="1" applyAlignment="1">
      <alignment horizontal="left"/>
    </xf>
    <xf numFmtId="0" fontId="7" fillId="0" borderId="0" xfId="6" applyFont="1" applyAlignment="1">
      <alignment horizontal="left" indent="3"/>
    </xf>
    <xf numFmtId="0" fontId="7" fillId="0" borderId="0" xfId="6" applyFont="1" applyBorder="1" applyAlignment="1"/>
    <xf numFmtId="0" fontId="4" fillId="0" borderId="0" xfId="6" applyFont="1" applyBorder="1" applyAlignment="1">
      <alignment horizontal="left"/>
    </xf>
    <xf numFmtId="0" fontId="4" fillId="0" borderId="0" xfId="6" applyFont="1" applyBorder="1"/>
    <xf numFmtId="0" fontId="12" fillId="0" borderId="0" xfId="6" applyFont="1" applyAlignment="1"/>
    <xf numFmtId="0" fontId="9" fillId="0" borderId="0" xfId="0" applyFont="1" applyFill="1" applyBorder="1"/>
    <xf numFmtId="0" fontId="10" fillId="3" borderId="1" xfId="0" applyFont="1" applyFill="1" applyBorder="1"/>
    <xf numFmtId="0" fontId="10" fillId="4" borderId="1" xfId="0" applyFont="1" applyFill="1" applyBorder="1"/>
    <xf numFmtId="0" fontId="9" fillId="4" borderId="1" xfId="0" applyFont="1" applyFill="1" applyBorder="1"/>
    <xf numFmtId="187" fontId="9" fillId="4" borderId="1" xfId="1" applyNumberFormat="1" applyFont="1" applyFill="1" applyBorder="1"/>
    <xf numFmtId="0" fontId="4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187" fontId="10" fillId="4" borderId="1" xfId="1" applyNumberFormat="1" applyFont="1" applyFill="1" applyBorder="1"/>
    <xf numFmtId="187" fontId="10" fillId="3" borderId="1" xfId="1" applyNumberFormat="1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0" xfId="11" applyFont="1"/>
    <xf numFmtId="0" fontId="7" fillId="0" borderId="0" xfId="11" applyFont="1"/>
    <xf numFmtId="0" fontId="4" fillId="0" borderId="0" xfId="11" applyFont="1" applyBorder="1" applyAlignment="1"/>
    <xf numFmtId="0" fontId="7" fillId="0" borderId="0" xfId="11" applyFont="1" applyBorder="1" applyAlignment="1"/>
    <xf numFmtId="0" fontId="10" fillId="0" borderId="0" xfId="0" applyFont="1" applyFill="1" applyBorder="1" applyAlignment="1">
      <alignment horizontal="center" vertical="center"/>
    </xf>
    <xf numFmtId="41" fontId="4" fillId="0" borderId="0" xfId="6" applyNumberFormat="1" applyFont="1" applyAlignment="1">
      <alignment horizontal="center" wrapText="1" shrinkToFit="1"/>
    </xf>
    <xf numFmtId="0" fontId="12" fillId="0" borderId="0" xfId="6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1" xfId="11" applyFont="1" applyBorder="1" applyAlignment="1">
      <alignment horizontal="center"/>
    </xf>
    <xf numFmtId="0" fontId="4" fillId="0" borderId="2" xfId="11" applyFont="1" applyBorder="1" applyAlignment="1">
      <alignment horizontal="center"/>
    </xf>
    <xf numFmtId="0" fontId="4" fillId="0" borderId="3" xfId="11" applyFont="1" applyBorder="1" applyAlignment="1">
      <alignment horizontal="center"/>
    </xf>
    <xf numFmtId="0" fontId="4" fillId="0" borderId="0" xfId="11" applyFont="1" applyBorder="1" applyAlignment="1">
      <alignment horizontal="center"/>
    </xf>
    <xf numFmtId="0" fontId="7" fillId="0" borderId="1" xfId="11" applyFont="1" applyBorder="1" applyAlignment="1">
      <alignment horizontal="center"/>
    </xf>
    <xf numFmtId="0" fontId="7" fillId="0" borderId="2" xfId="11" applyFont="1" applyBorder="1" applyAlignment="1">
      <alignment horizontal="center"/>
    </xf>
    <xf numFmtId="0" fontId="7" fillId="0" borderId="3" xfId="11" applyFont="1" applyBorder="1" applyAlignment="1">
      <alignment horizontal="center"/>
    </xf>
  </cellXfs>
  <cellStyles count="14">
    <cellStyle name="Comma 2" xfId="12"/>
    <cellStyle name="Comma 3" xfId="13"/>
    <cellStyle name="Normal 2" xfId="11"/>
    <cellStyle name="เครื่องหมายจุลภาค" xfId="1" builtinId="3"/>
    <cellStyle name="เครื่องหมายจุลภาค 2" xfId="2"/>
    <cellStyle name="เครื่องหมายจุลภาค 2 2" xfId="3"/>
    <cellStyle name="เครื่องหมายจุลภาค 3" xfId="4"/>
    <cellStyle name="เครื่องหมายจุลภาค 4" xfId="5"/>
    <cellStyle name="ปกติ" xfId="0" builtinId="0"/>
    <cellStyle name="ปกติ 2" xfId="6"/>
    <cellStyle name="ปกติ 3" xfId="7"/>
    <cellStyle name="ปกติ 3 2" xfId="8"/>
    <cellStyle name="ปกติ 4" xfId="9"/>
    <cellStyle name="ปกติ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topLeftCell="A19" zoomScale="80" zoomScaleSheetLayoutView="80" workbookViewId="0">
      <selection activeCell="C24" sqref="C24"/>
    </sheetView>
  </sheetViews>
  <sheetFormatPr defaultColWidth="9" defaultRowHeight="21"/>
  <cols>
    <col min="1" max="1" width="4.125" style="8" customWidth="1"/>
    <col min="2" max="2" width="42.25" style="8" customWidth="1"/>
    <col min="3" max="3" width="12.125" style="8" bestFit="1" customWidth="1"/>
    <col min="4" max="8" width="12.75" style="8" customWidth="1"/>
    <col min="9" max="9" width="19.25" style="8" customWidth="1"/>
    <col min="10" max="16384" width="9" style="8"/>
  </cols>
  <sheetData>
    <row r="1" spans="1:15" s="7" customFormat="1">
      <c r="A1" s="42" t="s">
        <v>0</v>
      </c>
      <c r="B1" s="42"/>
      <c r="C1" s="42"/>
      <c r="D1" s="42"/>
      <c r="E1" s="42"/>
      <c r="F1" s="42"/>
      <c r="G1" s="42"/>
      <c r="H1" s="42"/>
      <c r="I1" s="22"/>
      <c r="J1" s="22"/>
      <c r="K1" s="22"/>
      <c r="L1" s="22"/>
      <c r="M1" s="22"/>
      <c r="N1" s="22"/>
    </row>
    <row r="2" spans="1:15">
      <c r="A2" s="11" t="s">
        <v>56</v>
      </c>
      <c r="C2" s="9"/>
      <c r="D2" s="9"/>
      <c r="E2" s="9"/>
      <c r="G2" s="9"/>
      <c r="H2" s="7"/>
    </row>
    <row r="3" spans="1:15" ht="3" customHeight="1">
      <c r="B3" s="10"/>
    </row>
    <row r="4" spans="1:15" s="7" customFormat="1">
      <c r="B4" s="10" t="s">
        <v>1</v>
      </c>
    </row>
    <row r="5" spans="1:15" s="28" customFormat="1" ht="21" customHeight="1">
      <c r="B5" s="29" t="s">
        <v>2</v>
      </c>
      <c r="J5" s="30"/>
      <c r="K5" s="30"/>
      <c r="L5" s="30"/>
      <c r="M5" s="30"/>
      <c r="N5" s="30"/>
    </row>
    <row r="6" spans="1:15" s="28" customFormat="1" ht="22.5" customHeight="1">
      <c r="B6" s="30" t="s">
        <v>3</v>
      </c>
      <c r="J6" s="30"/>
      <c r="K6" s="30"/>
      <c r="L6" s="30"/>
      <c r="M6" s="30"/>
      <c r="N6" s="30"/>
    </row>
    <row r="7" spans="1:15" s="28" customFormat="1" ht="21" customHeight="1">
      <c r="B7" s="30" t="s">
        <v>4</v>
      </c>
      <c r="J7" s="30"/>
      <c r="K7" s="30"/>
      <c r="L7" s="30"/>
      <c r="M7" s="30"/>
      <c r="N7" s="30"/>
    </row>
    <row r="8" spans="1:15" s="28" customFormat="1" ht="21" customHeight="1">
      <c r="B8" s="30" t="s">
        <v>53</v>
      </c>
      <c r="J8" s="30"/>
      <c r="K8" s="30"/>
      <c r="L8" s="30"/>
      <c r="M8" s="30"/>
      <c r="N8" s="30"/>
    </row>
    <row r="9" spans="1:15" s="28" customFormat="1" ht="20.25" customHeight="1">
      <c r="B9" s="30" t="s">
        <v>54</v>
      </c>
      <c r="J9" s="30"/>
      <c r="K9" s="30"/>
      <c r="L9" s="30"/>
      <c r="M9" s="30"/>
      <c r="N9" s="30"/>
    </row>
    <row r="10" spans="1:15" s="7" customFormat="1">
      <c r="B10" s="20" t="s">
        <v>5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>
      <c r="B11" s="19" t="s">
        <v>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>
      <c r="B12" s="19" t="s">
        <v>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18.600000000000001" customHeight="1">
      <c r="B13" s="15" t="s">
        <v>8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>
      <c r="B14" s="13" t="s">
        <v>9</v>
      </c>
    </row>
    <row r="15" spans="1:15">
      <c r="B15" s="14" t="s">
        <v>10</v>
      </c>
    </row>
    <row r="16" spans="1:15">
      <c r="B16" s="14" t="s">
        <v>11</v>
      </c>
    </row>
    <row r="17" spans="1:9">
      <c r="B17" s="14" t="s">
        <v>50</v>
      </c>
    </row>
    <row r="18" spans="1:9">
      <c r="B18" s="14" t="s">
        <v>12</v>
      </c>
    </row>
    <row r="19" spans="1:9" ht="3.75" customHeight="1">
      <c r="B19" s="14"/>
    </row>
    <row r="20" spans="1:9">
      <c r="B20" s="10" t="s">
        <v>13</v>
      </c>
    </row>
    <row r="21" spans="1:9">
      <c r="A21" s="12"/>
      <c r="B21" s="7" t="s">
        <v>14</v>
      </c>
    </row>
    <row r="22" spans="1:9">
      <c r="A22" s="12"/>
      <c r="B22" s="8" t="s">
        <v>51</v>
      </c>
    </row>
    <row r="23" spans="1:9">
      <c r="A23" s="12"/>
      <c r="B23" s="8" t="s">
        <v>52</v>
      </c>
    </row>
    <row r="24" spans="1:9">
      <c r="A24" s="12"/>
      <c r="B24" s="8" t="s">
        <v>57</v>
      </c>
    </row>
    <row r="25" spans="1:9" ht="3" customHeight="1">
      <c r="A25" s="12"/>
    </row>
    <row r="26" spans="1:9">
      <c r="B26" s="10" t="s">
        <v>15</v>
      </c>
    </row>
    <row r="27" spans="1:9" s="7" customFormat="1">
      <c r="B27" s="10" t="s">
        <v>16</v>
      </c>
      <c r="C27" s="41">
        <f>H31</f>
        <v>150000</v>
      </c>
      <c r="D27" s="41"/>
      <c r="E27" s="7" t="s">
        <v>17</v>
      </c>
    </row>
    <row r="28" spans="1:9" ht="8.25" customHeight="1">
      <c r="B28" s="16"/>
    </row>
    <row r="29" spans="1:9">
      <c r="B29" s="44" t="s">
        <v>18</v>
      </c>
      <c r="C29" s="43" t="s">
        <v>19</v>
      </c>
      <c r="D29" s="43"/>
      <c r="E29" s="43"/>
      <c r="F29" s="43"/>
      <c r="G29" s="43"/>
      <c r="H29" s="43"/>
      <c r="I29" s="40"/>
    </row>
    <row r="30" spans="1:9">
      <c r="B30" s="44"/>
      <c r="C30" s="35" t="s">
        <v>20</v>
      </c>
      <c r="D30" s="34" t="s">
        <v>21</v>
      </c>
      <c r="E30" s="34" t="s">
        <v>22</v>
      </c>
      <c r="F30" s="34" t="s">
        <v>23</v>
      </c>
      <c r="G30" s="34" t="s">
        <v>24</v>
      </c>
      <c r="H30" s="34" t="s">
        <v>25</v>
      </c>
      <c r="I30" s="40"/>
    </row>
    <row r="31" spans="1:9">
      <c r="B31" s="2" t="s">
        <v>26</v>
      </c>
      <c r="C31" s="2"/>
      <c r="D31" s="4"/>
      <c r="E31" s="4"/>
      <c r="F31" s="4"/>
      <c r="G31" s="4"/>
      <c r="H31" s="4">
        <f>H32</f>
        <v>150000</v>
      </c>
      <c r="I31" s="33"/>
    </row>
    <row r="32" spans="1:9">
      <c r="B32" s="24" t="s">
        <v>27</v>
      </c>
      <c r="C32" s="3"/>
      <c r="D32" s="5"/>
      <c r="E32" s="5"/>
      <c r="F32" s="5"/>
      <c r="G32" s="5"/>
      <c r="H32" s="32">
        <f>H33+H35+H43</f>
        <v>150000</v>
      </c>
      <c r="I32" s="23"/>
    </row>
    <row r="33" spans="1:14">
      <c r="B33" s="25" t="s">
        <v>28</v>
      </c>
      <c r="C33" s="26"/>
      <c r="D33" s="27"/>
      <c r="E33" s="27"/>
      <c r="F33" s="27"/>
      <c r="G33" s="27"/>
      <c r="H33" s="31">
        <f>SUM(H34)</f>
        <v>7200</v>
      </c>
      <c r="I33" s="23"/>
    </row>
    <row r="34" spans="1:14">
      <c r="B34" s="1" t="s">
        <v>29</v>
      </c>
      <c r="C34" s="1"/>
      <c r="D34" s="6"/>
      <c r="E34" s="6"/>
      <c r="F34" s="6">
        <v>12</v>
      </c>
      <c r="G34" s="6">
        <v>600</v>
      </c>
      <c r="H34" s="6">
        <f>F34*G34</f>
        <v>7200</v>
      </c>
      <c r="I34" s="23"/>
    </row>
    <row r="35" spans="1:14">
      <c r="B35" s="25" t="s">
        <v>30</v>
      </c>
      <c r="C35" s="26"/>
      <c r="D35" s="27"/>
      <c r="E35" s="27"/>
      <c r="F35" s="27"/>
      <c r="G35" s="27"/>
      <c r="H35" s="31">
        <f>SUM(H36:H42)</f>
        <v>122960</v>
      </c>
      <c r="I35" s="23"/>
    </row>
    <row r="36" spans="1:14">
      <c r="B36" s="1" t="s">
        <v>31</v>
      </c>
      <c r="C36" s="1"/>
      <c r="D36" s="6">
        <v>1</v>
      </c>
      <c r="E36" s="6"/>
      <c r="F36" s="6"/>
      <c r="G36" s="6">
        <v>6000</v>
      </c>
      <c r="H36" s="6">
        <f>D36*G36</f>
        <v>6000</v>
      </c>
      <c r="I36" s="23"/>
    </row>
    <row r="37" spans="1:14">
      <c r="B37" s="1" t="s">
        <v>32</v>
      </c>
      <c r="C37" s="1"/>
      <c r="D37" s="6"/>
      <c r="E37" s="6"/>
      <c r="F37" s="6">
        <v>2</v>
      </c>
      <c r="G37" s="6">
        <v>1200</v>
      </c>
      <c r="H37" s="6">
        <f>F37*G37</f>
        <v>2400</v>
      </c>
      <c r="I37" s="23"/>
    </row>
    <row r="38" spans="1:14">
      <c r="B38" s="1" t="s">
        <v>33</v>
      </c>
      <c r="C38" s="1"/>
      <c r="D38" s="6"/>
      <c r="E38" s="6">
        <v>48</v>
      </c>
      <c r="F38" s="6">
        <v>8</v>
      </c>
      <c r="G38" s="6">
        <v>30</v>
      </c>
      <c r="H38" s="6">
        <f>E38*F38*G38</f>
        <v>11520</v>
      </c>
      <c r="I38" s="23"/>
    </row>
    <row r="39" spans="1:14">
      <c r="B39" s="1" t="s">
        <v>34</v>
      </c>
      <c r="C39" s="1"/>
      <c r="D39" s="6"/>
      <c r="E39" s="6">
        <v>48</v>
      </c>
      <c r="F39" s="6">
        <v>4</v>
      </c>
      <c r="G39" s="6">
        <v>120</v>
      </c>
      <c r="H39" s="6">
        <f>E39*F39*G39</f>
        <v>23040</v>
      </c>
      <c r="I39" s="23"/>
    </row>
    <row r="40" spans="1:14">
      <c r="B40" s="1" t="s">
        <v>35</v>
      </c>
      <c r="C40" s="1"/>
      <c r="D40" s="6">
        <v>1</v>
      </c>
      <c r="E40" s="6"/>
      <c r="F40" s="6"/>
      <c r="G40" s="6">
        <v>40000</v>
      </c>
      <c r="H40" s="6">
        <f>D40*G40</f>
        <v>40000</v>
      </c>
      <c r="I40" s="23"/>
    </row>
    <row r="41" spans="1:14">
      <c r="B41" s="1" t="s">
        <v>36</v>
      </c>
      <c r="C41" s="1"/>
      <c r="D41" s="6">
        <v>1</v>
      </c>
      <c r="E41" s="6"/>
      <c r="F41" s="6"/>
      <c r="G41" s="6">
        <v>30000</v>
      </c>
      <c r="H41" s="6">
        <f t="shared" ref="H41:H42" si="0">D41*G41</f>
        <v>30000</v>
      </c>
      <c r="I41" s="23"/>
    </row>
    <row r="42" spans="1:14">
      <c r="B42" s="1" t="s">
        <v>37</v>
      </c>
      <c r="C42" s="1"/>
      <c r="D42" s="6">
        <v>1</v>
      </c>
      <c r="E42" s="6"/>
      <c r="F42" s="6"/>
      <c r="G42" s="6">
        <v>10000</v>
      </c>
      <c r="H42" s="6">
        <f t="shared" si="0"/>
        <v>10000</v>
      </c>
      <c r="I42" s="23"/>
    </row>
    <row r="43" spans="1:14">
      <c r="B43" s="25" t="s">
        <v>38</v>
      </c>
      <c r="C43" s="26"/>
      <c r="D43" s="27"/>
      <c r="E43" s="27"/>
      <c r="F43" s="27"/>
      <c r="G43" s="27"/>
      <c r="H43" s="31">
        <f>SUM(H44:H45)</f>
        <v>19840</v>
      </c>
    </row>
    <row r="44" spans="1:14">
      <c r="B44" s="1" t="s">
        <v>39</v>
      </c>
      <c r="C44" s="1"/>
      <c r="D44" s="6">
        <v>1</v>
      </c>
      <c r="E44" s="6"/>
      <c r="F44" s="6"/>
      <c r="G44" s="6">
        <v>12640</v>
      </c>
      <c r="H44" s="6">
        <f>D44*G44</f>
        <v>12640</v>
      </c>
    </row>
    <row r="45" spans="1:14">
      <c r="B45" s="1" t="s">
        <v>40</v>
      </c>
      <c r="C45" s="1">
        <v>48</v>
      </c>
      <c r="D45" s="6"/>
      <c r="E45" s="6"/>
      <c r="F45" s="6"/>
      <c r="G45" s="6">
        <v>150</v>
      </c>
      <c r="H45" s="6">
        <f>C45*G45</f>
        <v>7200</v>
      </c>
    </row>
    <row r="46" spans="1:14" ht="11.25" customHeight="1">
      <c r="B46" s="16"/>
    </row>
    <row r="47" spans="1:14">
      <c r="A47" s="12"/>
      <c r="B47" s="36" t="s">
        <v>41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9"/>
    </row>
    <row r="48" spans="1:14" ht="6.75" customHeight="1">
      <c r="A48" s="12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9"/>
    </row>
    <row r="49" spans="1:14">
      <c r="A49" s="12"/>
      <c r="B49" s="45" t="s">
        <v>42</v>
      </c>
      <c r="C49" s="45"/>
      <c r="D49" s="46" t="s">
        <v>43</v>
      </c>
      <c r="E49" s="47"/>
      <c r="F49" s="45" t="s">
        <v>44</v>
      </c>
      <c r="G49" s="45"/>
      <c r="H49" s="45"/>
      <c r="I49" s="38"/>
      <c r="J49" s="38"/>
      <c r="K49" s="38"/>
      <c r="L49" s="38"/>
      <c r="M49" s="38"/>
      <c r="N49" s="9"/>
    </row>
    <row r="50" spans="1:14">
      <c r="A50" s="12"/>
      <c r="B50" s="49" t="s">
        <v>45</v>
      </c>
      <c r="C50" s="49"/>
      <c r="D50" s="50" t="s">
        <v>46</v>
      </c>
      <c r="E50" s="51"/>
      <c r="F50" s="49" t="s">
        <v>47</v>
      </c>
      <c r="G50" s="49"/>
      <c r="H50" s="49"/>
      <c r="I50" s="38"/>
      <c r="J50" s="39"/>
      <c r="K50" s="39"/>
      <c r="L50" s="39"/>
      <c r="M50" s="39"/>
      <c r="N50" s="9"/>
    </row>
    <row r="51" spans="1:14" ht="10.5" customHeight="1">
      <c r="A51" s="12"/>
      <c r="B51" s="48"/>
      <c r="C51" s="48"/>
      <c r="D51" s="48"/>
      <c r="E51" s="48"/>
      <c r="F51" s="48"/>
      <c r="G51" s="48"/>
      <c r="H51" s="48"/>
      <c r="I51" s="38"/>
      <c r="J51" s="39"/>
      <c r="K51" s="39"/>
      <c r="L51" s="39"/>
      <c r="M51" s="39"/>
      <c r="N51" s="9"/>
    </row>
    <row r="52" spans="1:14" s="7" customFormat="1">
      <c r="B52" s="10" t="s">
        <v>48</v>
      </c>
    </row>
    <row r="53" spans="1:14" s="7" customFormat="1">
      <c r="A53" s="11"/>
      <c r="B53" s="18" t="s">
        <v>49</v>
      </c>
    </row>
    <row r="54" spans="1:14" ht="9" customHeight="1">
      <c r="A54" s="12"/>
      <c r="B54" s="17"/>
    </row>
    <row r="55" spans="1:14">
      <c r="A55" s="12"/>
      <c r="B55" s="7" t="s">
        <v>55</v>
      </c>
    </row>
    <row r="56" spans="1:14">
      <c r="A56" s="12"/>
    </row>
    <row r="57" spans="1:14">
      <c r="A57" s="12"/>
    </row>
  </sheetData>
  <mergeCells count="14">
    <mergeCell ref="B49:C49"/>
    <mergeCell ref="D49:E49"/>
    <mergeCell ref="F49:H49"/>
    <mergeCell ref="B51:C51"/>
    <mergeCell ref="D51:E51"/>
    <mergeCell ref="F51:H51"/>
    <mergeCell ref="B50:C50"/>
    <mergeCell ref="D50:E50"/>
    <mergeCell ref="F50:H50"/>
    <mergeCell ref="I29:I30"/>
    <mergeCell ref="C27:D27"/>
    <mergeCell ref="A1:H1"/>
    <mergeCell ref="C29:H29"/>
    <mergeCell ref="B29:B30"/>
  </mergeCells>
  <pageMargins left="0.41" right="0.35433070866141736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Company>student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SRU</cp:lastModifiedBy>
  <cp:revision/>
  <cp:lastPrinted>2017-07-21T07:31:37Z</cp:lastPrinted>
  <dcterms:created xsi:type="dcterms:W3CDTF">2012-06-27T02:12:05Z</dcterms:created>
  <dcterms:modified xsi:type="dcterms:W3CDTF">2017-10-24T10:04:51Z</dcterms:modified>
</cp:coreProperties>
</file>